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eeea766424c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ustomer Data" sheetId="1" r:id="R8851e67230e345f8"/>
    <x:sheet xmlns:r="http://schemas.openxmlformats.org/officeDocument/2006/relationships" name="Dashboard" sheetId="2" r:id="R0dea91bb876e4c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₹#,##0;[Red](₹#,##0);-"/>
    <x:numFmt numFmtId="201" formatCode="0.0%;[Red](0.0%);-"/>
    <x:numFmt numFmtId="202" formatCode="dd-mmm-yy"/>
  </x:numFmts>
  <x:fonts count="8">
    <x:font>
      <x:sz val="11"/>
      <x:name val="Carlito"/>
    </x:font>
    <x:font>
      <x:b/>
      <x:sz val="20"/>
      <x:color rgb="FFFFFFFF"/>
      <x:name val="Carlito"/>
    </x:font>
    <x:font>
      <x:i/>
      <x:sz val="10"/>
      <x:color rgb="FF59636B"/>
      <x:name val="Carlito"/>
    </x:font>
    <x:font>
      <x:b/>
      <x:sz val="10"/>
      <x:color rgb="FFFFFFFF"/>
      <x:name val="Carlito"/>
    </x:font>
    <x:font>
      <x:sz val="11"/>
      <x:color rgb="FF0000FF"/>
      <x:name val="Carlito"/>
    </x:font>
    <x:font>
      <x:sz val="11"/>
      <x:color rgb="FF1F2933"/>
      <x:name val="Carlito"/>
    </x:font>
    <x:font>
      <x:b/>
      <x:sz val="11"/>
      <x:color rgb="FFFFFFFF"/>
      <x:name val="Carlito"/>
    </x:font>
    <x:font>
      <x:sz val="11"/>
      <x:color rgb="FF00800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B35"/>
      </x:patternFill>
    </x:fill>
    <x:fill>
      <x:patternFill patternType="solid">
        <x:fgColor rgb="FFF7F5F0"/>
      </x:patternFill>
    </x:fill>
    <x:fill>
      <x:patternFill patternType="solid">
        <x:fgColor rgb="FF2F8A75"/>
      </x:patternFill>
    </x:fill>
  </x:fills>
  <x:borders count="2">
    <x:border/>
    <x:border/>
  </x:borders>
  <x:cellStyleXfs count="1">
    <x:xf numFmtId="0" fontId="0" fillId="0" borderId="0"/>
  </x:cellStyleXfs>
  <x:cellXfs count="4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200" fontId="4" fillId="0" borderId="0" xfId="0" applyNumberFormat="1" applyFont="1" applyFill="1" applyBorder="1"/>
    <x:xf numFmtId="200" fontId="4" fillId="0" borderId="1" xfId="0" applyNumberFormat="1" applyFont="1" applyFill="1" applyBorder="1"/>
    <x:xf numFmtId="200" fontId="5" fillId="0" borderId="0" xfId="0" applyNumberFormat="1" applyFont="1" applyFill="1" applyBorder="1"/>
    <x:xf numFmtId="200" fontId="5" fillId="0" borderId="1" xfId="0" applyNumberFormat="1" applyFont="1" applyFill="1" applyBorder="1"/>
    <x:xf numFmtId="201" fontId="5" fillId="0" borderId="0" xfId="0" applyNumberFormat="1" applyFont="1" applyFill="1" applyBorder="1"/>
    <x:xf numFmtId="201" fontId="5" fillId="0" borderId="1" xfId="0" applyNumberFormat="1" applyFont="1" applyFill="1" applyBorder="1"/>
    <x:xf numFmtId="201" fontId="4" fillId="0" borderId="0" xfId="0" applyNumberFormat="1" applyFont="1" applyFill="1" applyBorder="1"/>
    <x:xf numFmtId="201" fontId="4" fillId="0" borderId="1" xfId="0" applyNumberFormat="1" applyFont="1" applyFill="1" applyBorder="1"/>
    <x:xf numFmtId="202" fontId="4" fillId="0" borderId="0" xfId="0" applyNumberFormat="1" applyFont="1" applyFill="1" applyBorder="1"/>
    <x:xf numFmtId="202" fontId="4" fillId="0" borderId="1" xfId="0" applyNumberFormat="1" applyFont="1" applyFill="1" applyBorder="1"/>
    <x:xf numFmtId="0" fontId="6" fillId="2" borderId="0" xfId="0" applyNumberFormat="1" applyFont="1" applyFill="1" applyBorder="1"/>
    <x:xf numFmtId="0" fontId="6" fillId="2" borderId="1" xfId="0" applyNumberFormat="1" applyFont="1" applyFill="1" applyBorder="1"/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201" fontId="7" fillId="0" borderId="0" xfId="0" applyNumberFormat="1" applyFont="1" applyFill="1" applyBorder="1"/>
    <x:xf numFmtId="201" fontId="7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ill>
        <x:patternFill patternType="solid">
          <x:bgColor rgb="FFFCE8E6"/>
        </x:patternFill>
      </x:fill>
    </x:dxf>
    <x:dxf>
      <x:fill>
        <x:patternFill patternType="solid">
          <x:bgColor rgb="FFFFF4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b3e639ba324295" /><Relationship Type="http://schemas.openxmlformats.org/officeDocument/2006/relationships/theme" Target="/xl/theme/theme1.xml" Id="Rbb6e5dd8b7e943d8" /><Relationship Type="http://schemas.openxmlformats.org/officeDocument/2006/relationships/sharedStrings" Target="/xl/sharedStrings.xml" Id="Ra63b4488b0704fc2" /><Relationship Type="http://schemas.openxmlformats.org/officeDocument/2006/relationships/worksheet" Target="/xl/worksheets/sheet1.xml" Id="R8851e67230e345f8" /><Relationship Type="http://schemas.openxmlformats.org/officeDocument/2006/relationships/worksheet" Target="/xl/worksheets/sheet2.xml" Id="R0dea91bb876e4c3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4208d4c3f9148a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Top Customers by Revenue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Revenue ₹L</c:v>
          </c:tx>
          <c:cat>
            <c:strRef>
              <c:f>'Customer Data'!$A$5:$A$10</c:f>
              <c:strCache>
                <c:ptCount val="0"/>
              </c:strCache>
            </c:strRef>
          </c:cat>
          <c:val>
            <c:numRef>
              <c:f>'Customer Data'!$B$5:$B$10</c:f>
              <c:numCache>
                <c:formatCode>₹#,##0;[Red](₹#,##0);-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11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4208d4c3f9148a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3bb867d7619e479c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3" hidden="0" customWidth="1"/>
    <x:col min="3" max="3" width="14" hidden="0" customWidth="1"/>
    <x:col min="4" max="4" width="17" hidden="0" customWidth="1"/>
    <x:col min="5" max="5" width="12" hidden="0" customWidth="1"/>
    <x:col min="6" max="6" width="15" hidden="0" customWidth="1"/>
    <x:col min="7" max="7" width="12" hidden="0" customWidth="1"/>
    <x:col min="8" max="8" width="14" hidden="0" customWidth="1"/>
    <x:col min="9" max="9" width="18" hidden="0" customWidth="1"/>
    <x:col min="10" max="10" width="12" hidden="0" customWidth="1"/>
    <x:col min="11" max="11" width="15" hidden="0" customWidth="1"/>
    <x:col min="12" max="12" width="36" hidden="0" customWidth="1"/>
  </x:cols>
  <x:sheetData>
    <x:row r="1" ht="34" customHeight="1">
      <x:c r="A1" s="4" t="str">
        <x:v>ClearCFO | Customer Concentration Analyzer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6" customHeight="1">
      <x:c r="A2" s="10" t="str">
        <x:v>Identify revenue dependency, AR exposure and overdue collection concentration. Units: ₹ lakh.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</x:row>
    <x:row r="4">
      <x:c r="A4" s="17" t="str">
        <x:v>Customer</x:v>
      </x:c>
      <x:c r="B4" s="17" t="str">
        <x:v>Revenue ₹L</x:v>
      </x:c>
      <x:c r="C4" s="17" t="str">
        <x:v>Revenue Share %</x:v>
      </x:c>
      <x:c r="D4" s="17" t="str">
        <x:v>AR Outstanding ₹L</x:v>
      </x:c>
      <x:c r="E4" s="17" t="str">
        <x:v>AR Share %</x:v>
      </x:c>
      <x:c r="F4" s="17" t="str">
        <x:v>Overdue AR ₹L</x:v>
      </x:c>
      <x:c r="G4" s="17" t="str">
        <x:v>Overdue %</x:v>
      </x:c>
      <x:c r="H4" s="17" t="str">
        <x:v>Gross Margin %</x:v>
      </x:c>
      <x:c r="I4" s="17" t="str">
        <x:v>Renewal / Review Date</x:v>
      </x:c>
      <x:c r="J4" s="17" t="str">
        <x:v>Risk Flag</x:v>
      </x:c>
      <x:c r="K4" s="17" t="str">
        <x:v>Owner</x:v>
      </x:c>
      <x:c r="L4" s="17" t="str">
        <x:v>Source / Notes</x:v>
      </x:c>
    </x:row>
    <x:row r="5">
      <x:c r="A5" t="str">
        <x:v>Orion Retail</x:v>
      </x:c>
      <x:c r="B5" s="26" t="n">
        <x:v>185</x:v>
      </x:c>
      <x:c r="C5" s="30" t="n">
        <x:f>IF(SUM($B$5:$B$16)=0,0,B5/SUM($B$5:$B$16))</x:f>
        <x:v>0.16681695220919748</x:v>
      </x:c>
      <x:c r="D5" s="26" t="n">
        <x:v>72</x:v>
      </x:c>
      <x:c r="E5" s="30" t="n">
        <x:f>IF(SUM($D$5:$D$16)=0,0,D5/SUM($D$5:$D$16))</x:f>
        <x:v>0.1565217391304348</x:v>
      </x:c>
      <x:c r="F5" s="28" t="n">
        <x:v>34</x:v>
      </x:c>
      <x:c r="G5" s="30" t="n">
        <x:f>IF(D5=0,0,F5/D5)</x:f>
        <x:v>0.4722222222222222</x:v>
      </x:c>
      <x:c r="H5" s="32" t="n">
        <x:v>0.24</x:v>
      </x:c>
      <x:c r="I5" s="34" t="n">
        <x:v>46402</x:v>
      </x:c>
      <x:c r="J5" s="24" t="str">
        <x:f>IF(OR(C5&gt;=0.15,E5&gt;=0.15,G5&gt;=0.35),"High",IF(OR(C5&gt;=0.08,E5&gt;=0.08,G5&gt;=0.20),"Medium","Low"))</x:f>
        <x:v>High</x:v>
      </x:c>
      <x:c r="K5" s="22" t="str">
        <x:v>Finance</x:v>
      </x:c>
      <x:c r="L5" s="22" t="str">
        <x:v>Illustrative / replace with CRM &amp; AR ledger</x:v>
      </x:c>
    </x:row>
    <x:row r="6">
      <x:c r="A6" t="str">
        <x:v>Nova Healthcare</x:v>
      </x:c>
      <x:c r="B6" s="26" t="n">
        <x:v>150</x:v>
      </x:c>
      <x:c r="C6" s="30" t="n">
        <x:f>IF(SUM($B$5:$B$16)=0,0,B6/SUM($B$5:$B$16))</x:f>
        <x:v>0.13525698827772767</x:v>
      </x:c>
      <x:c r="D6" s="26" t="n">
        <x:v>64</x:v>
      </x:c>
      <x:c r="E6" s="30" t="n">
        <x:f>IF(SUM($D$5:$D$16)=0,0,D6/SUM($D$5:$D$16))</x:f>
        <x:v>0.1391304347826087</x:v>
      </x:c>
      <x:c r="F6" s="28" t="n">
        <x:v>12</x:v>
      </x:c>
      <x:c r="G6" s="30" t="n">
        <x:f>IF(D6=0,0,F6/D6)</x:f>
        <x:v>0.1875</x:v>
      </x:c>
      <x:c r="H6" s="32" t="n">
        <x:v>0.3</x:v>
      </x:c>
      <x:c r="I6" s="34" t="n">
        <x:v>46433</x:v>
      </x:c>
      <x:c r="J6" s="24" t="str">
        <x:f>IF(OR(C6&gt;=0.15,E6&gt;=0.15,G6&gt;=0.35),"High",IF(OR(C6&gt;=0.08,E6&gt;=0.08,G6&gt;=0.20),"Medium","Low"))</x:f>
        <x:v>Medium</x:v>
      </x:c>
      <x:c r="K6" s="22" t="str">
        <x:v>Finance</x:v>
      </x:c>
      <x:c r="L6" s="22" t="str">
        <x:v>Illustrative / replace with CRM &amp; AR ledger</x:v>
      </x:c>
    </x:row>
    <x:row r="7">
      <x:c r="A7" t="str">
        <x:v>Atlas Distribution</x:v>
      </x:c>
      <x:c r="B7" s="26" t="n">
        <x:v>132</x:v>
      </x:c>
      <x:c r="C7" s="30" t="n">
        <x:f>IF(SUM($B$5:$B$16)=0,0,B7/SUM($B$5:$B$16))</x:f>
        <x:v>0.11902614968440037</x:v>
      </x:c>
      <x:c r="D7" s="26" t="n">
        <x:v>58</x:v>
      </x:c>
      <x:c r="E7" s="30" t="n">
        <x:f>IF(SUM($D$5:$D$16)=0,0,D7/SUM($D$5:$D$16))</x:f>
        <x:v>0.12608695652173912</x:v>
      </x:c>
      <x:c r="F7" s="28" t="n">
        <x:v>28</x:v>
      </x:c>
      <x:c r="G7" s="30" t="n">
        <x:f>IF(D7=0,0,F7/D7)</x:f>
        <x:v>0.4827586206896552</x:v>
      </x:c>
      <x:c r="H7" s="32" t="n">
        <x:v>0.22</x:v>
      </x:c>
      <x:c r="I7" s="34" t="n">
        <x:v>46461</x:v>
      </x:c>
      <x:c r="J7" s="24" t="str">
        <x:f>IF(OR(C7&gt;=0.15,E7&gt;=0.15,G7&gt;=0.35),"High",IF(OR(C7&gt;=0.08,E7&gt;=0.08,G7&gt;=0.20),"Medium","Low"))</x:f>
        <x:v>High</x:v>
      </x:c>
      <x:c r="K7" s="22" t="str">
        <x:v>Finance</x:v>
      </x:c>
      <x:c r="L7" s="22" t="str">
        <x:v>Illustrative / replace with CRM &amp; AR ledger</x:v>
      </x:c>
    </x:row>
    <x:row r="8">
      <x:c r="A8" t="str">
        <x:v>Zenith Labs</x:v>
      </x:c>
      <x:c r="B8" s="26" t="n">
        <x:v>110</x:v>
      </x:c>
      <x:c r="C8" s="30" t="n">
        <x:f>IF(SUM($B$5:$B$16)=0,0,B8/SUM($B$5:$B$16))</x:f>
        <x:v>0.09918845807033363</x:v>
      </x:c>
      <x:c r="D8" s="26" t="n">
        <x:v>48</x:v>
      </x:c>
      <x:c r="E8" s="30" t="n">
        <x:f>IF(SUM($D$5:$D$16)=0,0,D8/SUM($D$5:$D$16))</x:f>
        <x:v>0.10434782608695652</x:v>
      </x:c>
      <x:c r="F8" s="28" t="n">
        <x:v>5</x:v>
      </x:c>
      <x:c r="G8" s="30" t="n">
        <x:f>IF(D8=0,0,F8/D8)</x:f>
        <x:v>0.10416666666666667</x:v>
      </x:c>
      <x:c r="H8" s="32" t="n">
        <x:v>0.35</x:v>
      </x:c>
      <x:c r="I8" s="34" t="n">
        <x:v>46492</x:v>
      </x:c>
      <x:c r="J8" s="24" t="str">
        <x:f>IF(OR(C8&gt;=0.15,E8&gt;=0.15,G8&gt;=0.35),"High",IF(OR(C8&gt;=0.08,E8&gt;=0.08,G8&gt;=0.20),"Medium","Low"))</x:f>
        <x:v>Medium</x:v>
      </x:c>
      <x:c r="K8" s="22" t="str">
        <x:v>Finance</x:v>
      </x:c>
      <x:c r="L8" s="22" t="str">
        <x:v>Illustrative / replace with CRM &amp; AR ledger</x:v>
      </x:c>
    </x:row>
    <x:row r="9">
      <x:c r="A9" t="str">
        <x:v>BluePeak Stores</x:v>
      </x:c>
      <x:c r="B9" s="26" t="n">
        <x:v>96</x:v>
      </x:c>
      <x:c r="C9" s="30" t="n">
        <x:f>IF(SUM($B$5:$B$16)=0,0,B9/SUM($B$5:$B$16))</x:f>
        <x:v>0.08656447249774572</x:v>
      </x:c>
      <x:c r="D9" s="26" t="n">
        <x:v>42</x:v>
      </x:c>
      <x:c r="E9" s="30" t="n">
        <x:f>IF(SUM($D$5:$D$16)=0,0,D9/SUM($D$5:$D$16))</x:f>
        <x:v>0.09130434782608696</x:v>
      </x:c>
      <x:c r="F9" s="28" t="n">
        <x:v>18</x:v>
      </x:c>
      <x:c r="G9" s="30" t="n">
        <x:f>IF(D9=0,0,F9/D9)</x:f>
        <x:v>0.42857142857142855</x:v>
      </x:c>
      <x:c r="H9" s="32" t="n">
        <x:v>0.27</x:v>
      </x:c>
      <x:c r="I9" s="34" t="n">
        <x:v>46522</x:v>
      </x:c>
      <x:c r="J9" s="24" t="str">
        <x:f>IF(OR(C9&gt;=0.15,E9&gt;=0.15,G9&gt;=0.35),"High",IF(OR(C9&gt;=0.08,E9&gt;=0.08,G9&gt;=0.20),"Medium","Low"))</x:f>
        <x:v>High</x:v>
      </x:c>
      <x:c r="K9" s="22" t="str">
        <x:v>Finance</x:v>
      </x:c>
      <x:c r="L9" s="22" t="str">
        <x:v>Illustrative / replace with CRM &amp; AR ledger</x:v>
      </x:c>
    </x:row>
    <x:row r="10">
      <x:c r="A10" t="str">
        <x:v>Apex Services</x:v>
      </x:c>
      <x:c r="B10" s="26" t="n">
        <x:v>84</x:v>
      </x:c>
      <x:c r="C10" s="30" t="n">
        <x:f>IF(SUM($B$5:$B$16)=0,0,B10/SUM($B$5:$B$16))</x:f>
        <x:v>0.0757439134355275</x:v>
      </x:c>
      <x:c r="D10" s="26" t="n">
        <x:v>36</x:v>
      </x:c>
      <x:c r="E10" s="30" t="n">
        <x:f>IF(SUM($D$5:$D$16)=0,0,D10/SUM($D$5:$D$16))</x:f>
        <x:v>0.0782608695652174</x:v>
      </x:c>
      <x:c r="F10" s="28" t="n">
        <x:v>7</x:v>
      </x:c>
      <x:c r="G10" s="30" t="n">
        <x:f>IF(D10=0,0,F10/D10)</x:f>
        <x:v>0.19444444444444445</x:v>
      </x:c>
      <x:c r="H10" s="32" t="n">
        <x:v>0.31</x:v>
      </x:c>
      <x:c r="I10" s="34" t="n">
        <x:v>46553</x:v>
      </x:c>
      <x:c r="J10" s="24" t="str">
        <x:f>IF(OR(C10&gt;=0.15,E10&gt;=0.15,G10&gt;=0.35),"High",IF(OR(C10&gt;=0.08,E10&gt;=0.08,G10&gt;=0.20),"Medium","Low"))</x:f>
        <x:v>Low</x:v>
      </x:c>
      <x:c r="K10" s="22" t="str">
        <x:v>Finance</x:v>
      </x:c>
      <x:c r="L10" s="22" t="str">
        <x:v>Illustrative / replace with CRM &amp; AR ledger</x:v>
      </x:c>
    </x:row>
    <x:row r="11">
      <x:c r="A11" t="str">
        <x:v>Meridian Pvt Ltd</x:v>
      </x:c>
      <x:c r="B11" s="26" t="n">
        <x:v>75</x:v>
      </x:c>
      <x:c r="C11" s="30" t="n">
        <x:f>IF(SUM($B$5:$B$16)=0,0,B11/SUM($B$5:$B$16))</x:f>
        <x:v>0.06762849413886383</x:v>
      </x:c>
      <x:c r="D11" s="26" t="n">
        <x:v>34</x:v>
      </x:c>
      <x:c r="E11" s="30" t="n">
        <x:f>IF(SUM($D$5:$D$16)=0,0,D11/SUM($D$5:$D$16))</x:f>
        <x:v>0.07391304347826087</x:v>
      </x:c>
      <x:c r="F11" s="28" t="n">
        <x:v>4</x:v>
      </x:c>
      <x:c r="G11" s="30" t="n">
        <x:f>IF(D11=0,0,F11/D11)</x:f>
        <x:v>0.11764705882352941</x:v>
      </x:c>
      <x:c r="H11" s="32" t="n">
        <x:v>0.26</x:v>
      </x:c>
      <x:c r="I11" s="34" t="n">
        <x:v>46583</x:v>
      </x:c>
      <x:c r="J11" s="24" t="str">
        <x:f>IF(OR(C11&gt;=0.15,E11&gt;=0.15,G11&gt;=0.35),"High",IF(OR(C11&gt;=0.08,E11&gt;=0.08,G11&gt;=0.20),"Medium","Low"))</x:f>
        <x:v>Low</x:v>
      </x:c>
      <x:c r="K11" s="22" t="str">
        <x:v>Finance</x:v>
      </x:c>
      <x:c r="L11" s="22" t="str">
        <x:v>Illustrative / replace with CRM &amp; AR ledger</x:v>
      </x:c>
    </x:row>
    <x:row r="12">
      <x:c r="A12" t="str">
        <x:v>Nimbus Corp</x:v>
      </x:c>
      <x:c r="B12" s="26" t="n">
        <x:v>68</x:v>
      </x:c>
      <x:c r="C12" s="30" t="n">
        <x:f>IF(SUM($B$5:$B$16)=0,0,B12/SUM($B$5:$B$16))</x:f>
        <x:v>0.061316501352569885</x:v>
      </x:c>
      <x:c r="D12" s="26" t="n">
        <x:v>27</x:v>
      </x:c>
      <x:c r="E12" s="30" t="n">
        <x:f>IF(SUM($D$5:$D$16)=0,0,D12/SUM($D$5:$D$16))</x:f>
        <x:v>0.058695652173913045</x:v>
      </x:c>
      <x:c r="F12" s="28" t="n">
        <x:v>11</x:v>
      </x:c>
      <x:c r="G12" s="30" t="n">
        <x:f>IF(D12=0,0,F12/D12)</x:f>
        <x:v>0.4074074074074074</x:v>
      </x:c>
      <x:c r="H12" s="32" t="n">
        <x:v>0.29</x:v>
      </x:c>
      <x:c r="I12" s="34" t="n">
        <x:v>46614</x:v>
      </x:c>
      <x:c r="J12" s="24" t="str">
        <x:f>IF(OR(C12&gt;=0.15,E12&gt;=0.15,G12&gt;=0.35),"High",IF(OR(C12&gt;=0.08,E12&gt;=0.08,G12&gt;=0.20),"Medium","Low"))</x:f>
        <x:v>High</x:v>
      </x:c>
      <x:c r="K12" s="22" t="str">
        <x:v>Finance</x:v>
      </x:c>
      <x:c r="L12" s="22" t="str">
        <x:v>Illustrative / replace with CRM &amp; AR ledger</x:v>
      </x:c>
    </x:row>
    <x:row r="13">
      <x:c r="A13" t="str">
        <x:v>Vertex India</x:v>
      </x:c>
      <x:c r="B13" s="26" t="n">
        <x:v>61</x:v>
      </x:c>
      <x:c r="C13" s="30" t="n">
        <x:f>IF(SUM($B$5:$B$16)=0,0,B13/SUM($B$5:$B$16))</x:f>
        <x:v>0.05500450856627592</x:v>
      </x:c>
      <x:c r="D13" s="26" t="n">
        <x:v>23</x:v>
      </x:c>
      <x:c r="E13" s="30" t="n">
        <x:f>IF(SUM($D$5:$D$16)=0,0,D13/SUM($D$5:$D$16))</x:f>
        <x:v>0.05</x:v>
      </x:c>
      <x:c r="F13" s="28" t="n">
        <x:v>9</x:v>
      </x:c>
      <x:c r="G13" s="30" t="n">
        <x:f>IF(D13=0,0,F13/D13)</x:f>
        <x:v>0.391304347826087</x:v>
      </x:c>
      <x:c r="H13" s="32" t="n">
        <x:v>0.33</x:v>
      </x:c>
      <x:c r="I13" s="34" t="n">
        <x:v>46645</x:v>
      </x:c>
      <x:c r="J13" s="24" t="str">
        <x:f>IF(OR(C13&gt;=0.15,E13&gt;=0.15,G13&gt;=0.35),"High",IF(OR(C13&gt;=0.08,E13&gt;=0.08,G13&gt;=0.20),"Medium","Low"))</x:f>
        <x:v>High</x:v>
      </x:c>
      <x:c r="K13" s="22" t="str">
        <x:v>Finance</x:v>
      </x:c>
      <x:c r="L13" s="22" t="str">
        <x:v>Illustrative / replace with CRM &amp; AR ledger</x:v>
      </x:c>
    </x:row>
    <x:row r="14">
      <x:c r="A14" t="str">
        <x:v>Harbor Trading</x:v>
      </x:c>
      <x:c r="B14" s="26" t="n">
        <x:v>55</x:v>
      </x:c>
      <x:c r="C14" s="30" t="n">
        <x:f>IF(SUM($B$5:$B$16)=0,0,B14/SUM($B$5:$B$16))</x:f>
        <x:v>0.04959422903516682</x:v>
      </x:c>
      <x:c r="D14" s="26" t="n">
        <x:v>21</x:v>
      </x:c>
      <x:c r="E14" s="30" t="n">
        <x:f>IF(SUM($D$5:$D$16)=0,0,D14/SUM($D$5:$D$16))</x:f>
        <x:v>0.04565217391304348</x:v>
      </x:c>
      <x:c r="F14" s="28" t="n">
        <x:v>3</x:v>
      </x:c>
      <x:c r="G14" s="30" t="n">
        <x:f>IF(D14=0,0,F14/D14)</x:f>
        <x:v>0.14285714285714285</x:v>
      </x:c>
      <x:c r="H14" s="32" t="n">
        <x:v>0.25</x:v>
      </x:c>
      <x:c r="I14" s="34" t="n">
        <x:v>46675</x:v>
      </x:c>
      <x:c r="J14" s="24" t="str">
        <x:f>IF(OR(C14&gt;=0.15,E14&gt;=0.15,G14&gt;=0.35),"High",IF(OR(C14&gt;=0.08,E14&gt;=0.08,G14&gt;=0.20),"Medium","Low"))</x:f>
        <x:v>Low</x:v>
      </x:c>
      <x:c r="K14" s="22" t="str">
        <x:v>Finance</x:v>
      </x:c>
      <x:c r="L14" s="22" t="str">
        <x:v>Illustrative / replace with CRM &amp; AR ledger</x:v>
      </x:c>
    </x:row>
    <x:row r="15">
      <x:c r="A15" t="str">
        <x:v>Delta Enterprises</x:v>
      </x:c>
      <x:c r="B15" s="26" t="n">
        <x:v>49</x:v>
      </x:c>
      <x:c r="C15" s="30" t="n">
        <x:f>IF(SUM($B$5:$B$16)=0,0,B15/SUM($B$5:$B$16))</x:f>
        <x:v>0.04418394950405771</x:v>
      </x:c>
      <x:c r="D15" s="26" t="n">
        <x:v>18</x:v>
      </x:c>
      <x:c r="E15" s="30" t="n">
        <x:f>IF(SUM($D$5:$D$16)=0,0,D15/SUM($D$5:$D$16))</x:f>
        <x:v>0.0391304347826087</x:v>
      </x:c>
      <x:c r="F15" s="28" t="n">
        <x:v>2</x:v>
      </x:c>
      <x:c r="G15" s="30" t="n">
        <x:f>IF(D15=0,0,F15/D15)</x:f>
        <x:v>0.1111111111111111</x:v>
      </x:c>
      <x:c r="H15" s="32" t="n">
        <x:v>0.28</x:v>
      </x:c>
      <x:c r="I15" s="34" t="n">
        <x:v>46706</x:v>
      </x:c>
      <x:c r="J15" s="24" t="str">
        <x:f>IF(OR(C15&gt;=0.15,E15&gt;=0.15,G15&gt;=0.35),"High",IF(OR(C15&gt;=0.08,E15&gt;=0.08,G15&gt;=0.20),"Medium","Low"))</x:f>
        <x:v>Low</x:v>
      </x:c>
      <x:c r="K15" s="22" t="str">
        <x:v>Finance</x:v>
      </x:c>
      <x:c r="L15" s="22" t="str">
        <x:v>Illustrative / replace with CRM &amp; AR ledger</x:v>
      </x:c>
    </x:row>
    <x:row r="16">
      <x:c r="A16" t="str">
        <x:v>Summit Co</x:v>
      </x:c>
      <x:c r="B16" s="26" t="n">
        <x:v>44</x:v>
      </x:c>
      <x:c r="C16" s="30" t="n">
        <x:f>IF(SUM($B$5:$B$16)=0,0,B16/SUM($B$5:$B$16))</x:f>
        <x:v>0.03967538322813345</x:v>
      </x:c>
      <x:c r="D16" s="26" t="n">
        <x:v>17</x:v>
      </x:c>
      <x:c r="E16" s="30" t="n">
        <x:f>IF(SUM($D$5:$D$16)=0,0,D16/SUM($D$5:$D$16))</x:f>
        <x:v>0.03695652173913044</x:v>
      </x:c>
      <x:c r="F16" s="28" t="n">
        <x:v>6</x:v>
      </x:c>
      <x:c r="G16" s="30" t="n">
        <x:f>IF(D16=0,0,F16/D16)</x:f>
        <x:v>0.35294117647058826</x:v>
      </x:c>
      <x:c r="H16" s="32" t="n">
        <x:v>0.32</x:v>
      </x:c>
      <x:c r="I16" s="34" t="n">
        <x:v>46736</x:v>
      </x:c>
      <x:c r="J16" s="24" t="str">
        <x:f>IF(OR(C16&gt;=0.15,E16&gt;=0.15,G16&gt;=0.35),"High",IF(OR(C16&gt;=0.08,E16&gt;=0.08,G16&gt;=0.20),"Medium","Low"))</x:f>
        <x:v>High</x:v>
      </x:c>
      <x:c r="K16" s="22" t="str">
        <x:v>Finance</x:v>
      </x:c>
      <x:c r="L16" s="22" t="str">
        <x:v>Illustrative / replace with CRM &amp; AR ledger</x:v>
      </x:c>
    </x:row>
  </x:sheetData>
  <x:mergeCells>
    <x:mergeCell ref="A1:L1"/>
    <x:mergeCell ref="A2:L2"/>
  </x:mergeCells>
  <x:conditionalFormatting sqref="J5:J16">
    <x:cfRule type="expression" dxfId="0" priority="1">
      <x:formula>J5="High"</x:formula>
    </x:cfRule>
    <x:cfRule type="expression" dxfId="1" priority="2">
      <x:formula>J5="Medium"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6" hidden="0" customWidth="1"/>
    <x:col min="3" max="3" width="3" hidden="0" customWidth="1"/>
    <x:col min="4" max="4" width="31" hidden="0" customWidth="1"/>
    <x:col min="5" max="5" width="33" hidden="0" customWidth="1"/>
    <x:col min="6" max="6" width="35" hidden="0" customWidth="1"/>
    <x:col min="7" max="7" width="18" hidden="0" customWidth="1"/>
    <x:col min="8" max="8" width="16" hidden="0" customWidth="1"/>
  </x:cols>
  <x:sheetData>
    <x:row r="1" ht="34" customHeight="1">
      <x:c r="A1" s="4" t="str">
        <x:v>ClearCFO | Customer Concentration Dashboard</x:v>
      </x:c>
      <x:c r="B1" s="4"/>
      <x:c r="C1" s="4"/>
      <x:c r="D1" s="4"/>
      <x:c r="E1" s="4"/>
      <x:c r="F1" s="4"/>
      <x:c r="G1" s="4"/>
      <x:c r="H1" s="4"/>
    </x:row>
    <x:row r="2" ht="26" customHeight="1">
      <x:c r="A2" s="10" t="str">
        <x:v>Concentration should be reviewed across both revenue and cash exposure.</x:v>
      </x:c>
      <x:c r="B2" s="10"/>
      <x:c r="C2" s="10"/>
      <x:c r="D2" s="10"/>
      <x:c r="E2" s="10"/>
      <x:c r="F2" s="10"/>
      <x:c r="G2" s="10"/>
      <x:c r="H2" s="10"/>
    </x:row>
    <x:row r="4" ht="21" customHeight="1">
      <x:c r="A4" s="36" t="str">
        <x:v>KEY EXPOSURE METRICS</x:v>
      </x:c>
      <x:c r="B4" s="36" t="str">
        <x:v>KEY EXPOSURE METRICS</x:v>
      </x:c>
      <x:c r="C4" s="36" t="str">
        <x:v>KEY EXPOSURE METRICS</x:v>
      </x:c>
      <x:c r="D4" s="36" t="str">
        <x:v>KEY EXPOSURE METRICS</x:v>
      </x:c>
      <x:c r="E4" s="36" t="str">
        <x:v>KEY EXPOSURE METRICS</x:v>
      </x:c>
      <x:c r="F4" s="36" t="str">
        <x:v>KEY EXPOSURE METRICS</x:v>
      </x:c>
      <x:c r="G4" s="36" t="str">
        <x:v>KEY EXPOSURE METRICS</x:v>
      </x:c>
      <x:c r="H4" s="36" t="str">
        <x:v>KEY EXPOSURE METRICS</x:v>
      </x:c>
    </x:row>
    <x:row r="5">
      <x:c r="A5" s="17" t="str">
        <x:v>Metric</x:v>
      </x:c>
      <x:c r="B5" s="17" t="str">
        <x:v>Value</x:v>
      </x:c>
      <x:c r="D5" s="17" t="str">
        <x:v>Management question</x:v>
      </x:c>
      <x:c r="E5" s="17" t="str">
        <x:v>Why it matters</x:v>
      </x:c>
      <x:c r="F5" s="17" t="str">
        <x:v>Suggested action</x:v>
      </x:c>
      <x:c r="G5" s="17" t="str">
        <x:v>Owner</x:v>
      </x:c>
      <x:c r="H5" s="17" t="str">
        <x:v>Review cadence</x:v>
      </x:c>
    </x:row>
    <x:row r="6">
      <x:c r="A6" t="str">
        <x:v>Top customer revenue share</x:v>
      </x:c>
      <x:c r="B6" s="40" t="n">
        <x:f>MAX('Customer Data'!C5:C16)</x:f>
        <x:v>0.16681695220919748</x:v>
      </x:c>
      <x:c r="D6" s="42" t="str">
        <x:v>Does one customer dominate revenue?</x:v>
      </x:c>
      <x:c r="E6" s="42" t="str">
        <x:v>Loss/renewal risk can materially affect plan.</x:v>
      </x:c>
      <x:c r="F6" s="42" t="str">
        <x:v>Build account retention and contingency plan.</x:v>
      </x:c>
      <x:c r="G6" s="42" t="str">
        <x:v>CEO / Sales</x:v>
      </x:c>
      <x:c r="H6" s="42" t="str">
        <x:v>Monthly</x:v>
      </x:c>
    </x:row>
    <x:row r="7">
      <x:c r="A7" t="str">
        <x:v>Top 5 revenue share</x:v>
      </x:c>
      <x:c r="B7" s="40" t="n">
        <x:f>SUM('Customer Data'!C5:C9)</x:f>
        <x:v>0.6068530207394048</x:v>
      </x:c>
      <x:c r="D7" s="42" t="str">
        <x:v>Does AR concentration mirror revenue concentration?</x:v>
      </x:c>
      <x:c r="E7" s="42" t="str">
        <x:v>Commercial dependency becomes a liquidity dependency.</x:v>
      </x:c>
      <x:c r="F7" s="42" t="str">
        <x:v>Combine account, credit and collection reviews.</x:v>
      </x:c>
      <x:c r="G7" s="42" t="str">
        <x:v>CFO / Collections</x:v>
      </x:c>
      <x:c r="H7" s="42" t="str">
        <x:v>Weekly</x:v>
      </x:c>
    </x:row>
    <x:row r="8">
      <x:c r="A8" t="str">
        <x:v>Top customer AR share</x:v>
      </x:c>
      <x:c r="B8" s="40" t="n">
        <x:f>MAX('Customer Data'!E5:E16)</x:f>
        <x:v>0.1565217391304348</x:v>
      </x:c>
      <x:c r="D8" s="42" t="str">
        <x:v>Which customers drive overdue cash?</x:v>
      </x:c>
      <x:c r="E8" s="42" t="str">
        <x:v>Aggregate DSO can hide named-account issues.</x:v>
      </x:c>
      <x:c r="F8" s="42" t="str">
        <x:v>Assign dated collection commitments.</x:v>
      </x:c>
      <x:c r="G8" s="42" t="str">
        <x:v>Collections</x:v>
      </x:c>
      <x:c r="H8" s="42" t="str">
        <x:v>Weekly</x:v>
      </x:c>
    </x:row>
    <x:row r="9">
      <x:c r="A9" t="str">
        <x:v>Top 5 AR share</x:v>
      </x:c>
      <x:c r="B9" s="40" t="n">
        <x:f>SUM('Customer Data'!E5:E9)</x:f>
        <x:v>0.6173913043478261</x:v>
      </x:c>
      <x:c r="D9" s="42" t="str">
        <x:v>Are high-share customers low margin?</x:v>
      </x:c>
      <x:c r="E9" s="42" t="str">
        <x:v>Volume may not equal economic value.</x:v>
      </x:c>
      <x:c r="F9" s="42" t="str">
        <x:v>Review pricing, service cost and terms.</x:v>
      </x:c>
      <x:c r="G9" s="42" t="str">
        <x:v>Commercial CFO</x:v>
      </x:c>
      <x:c r="H9" s="42" t="str">
        <x:v>Monthly</x:v>
      </x:c>
    </x:row>
    <x:row r="10">
      <x:c r="A10" t="str">
        <x:v>Overdue AR / total AR</x:v>
      </x:c>
      <x:c r="B10" s="40" t="n">
        <x:f>SUM('Customer Data'!F5:F16)/SUM('Customer Data'!D5:D16)</x:f>
        <x:v>0.30217391304347824</x:v>
      </x:c>
    </x:row>
  </x:sheetData>
  <x:mergeCells>
    <x:mergeCell ref="A1:H1"/>
    <x:mergeCell ref="A2:H2"/>
    <x:mergeCell ref="A4:H4"/>
  </x:mergeCells>
  <x:pageMargins left="0.7" right="0.7" top="0.75" bottom="0.75" header="0.3" footer="0.3"/>
  <x:drawing xmlns:r="http://schemas.openxmlformats.org/officeDocument/2006/relationships" r:id="R3bb867d7619e479c"/>
</x:worksheet>
</file>