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b519485b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f4edede49224906"/>
    <x:sheet xmlns:r="http://schemas.openxmlformats.org/officeDocument/2006/relationships" name="Executive Summary" sheetId="2" r:id="Rc320dd72307b4db7"/>
    <x:sheet xmlns:r="http://schemas.openxmlformats.org/officeDocument/2006/relationships" name="KPI Dashboard" sheetId="3" r:id="Rb489f4a23eb54f72"/>
    <x:sheet xmlns:r="http://schemas.openxmlformats.org/officeDocument/2006/relationships" name="P&amp;L Reporting" sheetId="4" r:id="R6aeceb5a26de4d2a"/>
    <x:sheet xmlns:r="http://schemas.openxmlformats.org/officeDocument/2006/relationships" name="BS &amp; NWC" sheetId="5" r:id="R76359b56188c4050"/>
    <x:sheet xmlns:r="http://schemas.openxmlformats.org/officeDocument/2006/relationships" name="13W Cash Flow" sheetId="6" r:id="Rfb432f82c5d04ee4"/>
    <x:sheet xmlns:r="http://schemas.openxmlformats.org/officeDocument/2006/relationships" name="AR Collections" sheetId="7" r:id="R45a9e4798dfc4f90"/>
    <x:sheet xmlns:r="http://schemas.openxmlformats.org/officeDocument/2006/relationships" name="Action Tracker" sheetId="8" r:id="Rf274fd2ccb394a4f"/>
    <x:sheet xmlns:r="http://schemas.openxmlformats.org/officeDocument/2006/relationships" name="Reporting Checklist" sheetId="9" r:id="Ra56d709a665941d7"/>
    <x:sheet xmlns:r="http://schemas.openxmlformats.org/officeDocument/2006/relationships" name="CFO Pack Outline" sheetId="10" r:id="Rab7a1cf3ab654c16"/>
    <x:sheet xmlns:r="http://schemas.openxmlformats.org/officeDocument/2006/relationships" name="KPI Dictionary" sheetId="11" r:id="R7d5a731a640340f5"/>
    <x:sheet xmlns:r="http://schemas.openxmlformats.org/officeDocument/2006/relationships" name="Data Request" sheetId="12" r:id="R79741f333c334b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;[Red](#,##0);-"/>
    <x:numFmt numFmtId="201" formatCode="0.0%;[Red](0.0%);-"/>
    <x:numFmt numFmtId="202" formatCode="dd-mmm-yy"/>
    <x:numFmt numFmtId="203" formatCode="0.0"/>
    <x:numFmt numFmtId="204" formatCode="0.0x"/>
    <x:numFmt numFmtId="205" formatCode="mmm-yy"/>
    <x:numFmt numFmtId="206" formatCode="dd-mmm"/>
    <x:numFmt numFmtId="207" formatCode="#,##0.0;[Red](#,##0.0);-"/>
    <x:numFmt numFmtId="208" formatCode="0"/>
  </x:numFmts>
  <x:fonts count="20">
    <x:font>
      <x:sz val="11"/>
      <x:name val="Carlito"/>
    </x:font>
    <x:font>
      <x:b/>
      <x:sz val="18"/>
      <x:color rgb="FFFFFFFF"/>
      <x:name val="Carlito"/>
    </x:font>
    <x:font>
      <x:i/>
      <x:sz val="10"/>
      <x:color rgb="FF66736F"/>
      <x:name val="Carlito"/>
    </x:font>
    <x:font>
      <x:b/>
      <x:sz val="14"/>
      <x:color rgb="FF173B35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sz val="11"/>
      <x:color rgb="FF1F2933"/>
      <x:name val="Carlito"/>
    </x:font>
    <x:font>
      <x:b/>
      <x:sz val="11"/>
      <x:color rgb="FF173B35"/>
      <x:name val="Carlito"/>
    </x:font>
    <x:font>
      <x:b/>
      <x:sz val="11"/>
      <x:color rgb="FF1F2933"/>
      <x:name val="Carlito"/>
    </x:font>
    <x:font>
      <x:b/>
      <x:sz val="10"/>
      <x:color rgb="FF1F2933"/>
      <x:name val="Aptos"/>
    </x:font>
    <x:font>
      <x:sz val="10"/>
      <x:color rgb="FF1F2933"/>
      <x:name val="Aptos"/>
    </x:font>
    <x:font>
      <x:i/>
      <x:sz val="10"/>
      <x:color rgb="FF1F2933"/>
      <x:name val="Aptos"/>
    </x:font>
    <x:font>
      <x:b/>
      <x:sz val="18"/>
      <x:color rgb="FFFFFFFF"/>
      <x:name val="Aptos Display"/>
    </x:font>
    <x:font>
      <x:i/>
      <x:sz val="10"/>
      <x:color rgb="FF66736F"/>
      <x:name val="Aptos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sz val="10"/>
      <x:color rgb="FF0000FF"/>
      <x:name val="Aptos"/>
    </x:font>
    <x:font>
      <x:sz val="10"/>
      <x:color rgb="FF000000"/>
      <x:name val="Aptos"/>
    </x:font>
    <x:font>
      <x:b/>
      <x:sz val="10"/>
      <x:color rgb="FF000000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5"/>
      </x:patternFill>
    </x:fill>
    <x:fill>
      <x:patternFill patternType="solid">
        <x:fgColor rgb="FFF7F5F0"/>
      </x:patternFill>
    </x:fill>
    <x:fill>
      <x:patternFill patternType="solid">
        <x:fgColor rgb="FFEAF4EF"/>
      </x:patternFill>
    </x:fill>
    <x:fill>
      <x:patternFill patternType="solid">
        <x:fgColor rgb="FF2F8A75"/>
      </x:patternFill>
    </x:fill>
    <x:fill>
      <x:patternFill patternType="solid">
        <x:fgColor rgb="FFFFF4CC"/>
      </x:patternFill>
    </x:fill>
  </x:fills>
  <x:borders count="8">
    <x:border/>
    <x:border/>
    <x:border>
      <x:bottom/>
    </x:border>
    <x:border>
      <x:bottom/>
    </x:border>
    <x:border>
      <x:top/>
    </x:border>
    <x:border>
      <x:top/>
    </x:border>
    <x:border>
      <x:top/>
    </x:border>
    <x:border>
      <x:top/>
    </x:border>
  </x:borders>
  <x:cellStyleXfs count="1">
    <x:xf numFmtId="0" fontId="0" fillId="0" borderId="0"/>
  </x:cellStyleXfs>
  <x:cellXfs count="3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3" xfId="0" applyNumberFormat="1" applyFont="1" applyFill="1" applyBorder="1"/>
    <x:xf numFmtId="0" fontId="4" fillId="5" borderId="3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/>
    </x:xf>
    <x:xf numFmtId="0" fontId="4" fillId="5" borderId="2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/>
    </x:xf>
    <x:xf numFmtId="0" fontId="4" fillId="5" borderId="3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5" fillId="0" borderId="0" xfId="0" applyNumberFormat="1" applyFont="1" applyFill="1" applyBorder="1"/>
    <x:xf numFmtId="200" fontId="6" fillId="0" borderId="0" xfId="0" applyNumberFormat="1" applyFont="1" applyFill="1" applyBorder="1"/>
    <x:xf numFmtId="200" fontId="5" fillId="0" borderId="1" xfId="0" applyNumberFormat="1" applyFont="1" applyFill="1" applyBorder="1"/>
    <x:xf numFmtId="200" fontId="6" fillId="0" borderId="1" xfId="0" applyNumberFormat="1" applyFont="1" applyFill="1" applyBorder="1"/>
    <x:xf numFmtId="201" fontId="5" fillId="0" borderId="0" xfId="0" applyNumberFormat="1" applyFont="1" applyFill="1" applyBorder="1"/>
    <x:xf numFmtId="201" fontId="6" fillId="0" borderId="0" xfId="0" applyNumberFormat="1" applyFont="1" applyFill="1" applyBorder="1"/>
    <x:xf numFmtId="201" fontId="5" fillId="0" borderId="1" xfId="0" applyNumberFormat="1" applyFont="1" applyFill="1" applyBorder="1"/>
    <x:xf numFmtId="201" fontId="6" fillId="0" borderId="1" xfId="0" applyNumberFormat="1" applyFont="1" applyFill="1" applyBorder="1"/>
    <x:xf numFmtId="200" fontId="5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wrapText="1"/>
    </x:xf>
    <x:xf numFmtId="202" fontId="5" fillId="0" borderId="0" xfId="0" applyNumberFormat="1" applyFont="1" applyFill="1" applyBorder="1"/>
    <x:xf numFmtId="202" fontId="0" fillId="0" borderId="0" xfId="0" applyNumberFormat="1" applyFont="1" applyFill="1" applyBorder="1"/>
    <x:xf numFmtId="202" fontId="5" fillId="0" borderId="1" xfId="0" applyNumberFormat="1" applyFont="1" applyFill="1" applyBorder="1"/>
    <x:xf numFmtId="202" fontId="0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202" fontId="0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202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2" fontId="4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 applyAlignment="1">
      <x:alignment wrapText="1"/>
    </x:xf>
    <x:xf numFmtId="202" fontId="0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202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202" fontId="4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202" fontId="0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202" fontId="7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202" fontId="0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202" fontId="7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horizontal="center" wrapText="1"/>
    </x:xf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203" fontId="5" fillId="0" borderId="0" xfId="0" applyNumberFormat="1" applyFont="1" applyFill="1" applyBorder="1"/>
    <x:xf numFmtId="203" fontId="6" fillId="0" borderId="0" xfId="0" applyNumberFormat="1" applyFont="1" applyFill="1" applyBorder="1"/>
    <x:xf numFmtId="203" fontId="5" fillId="0" borderId="1" xfId="0" applyNumberFormat="1" applyFont="1" applyFill="1" applyBorder="1"/>
    <x:xf numFmtId="203" fontId="6" fillId="0" borderId="1" xfId="0" applyNumberFormat="1" applyFont="1" applyFill="1" applyBorder="1"/>
    <x:xf numFmtId="204" fontId="5" fillId="0" borderId="0" xfId="0" applyNumberFormat="1" applyFont="1" applyFill="1" applyBorder="1"/>
    <x:xf numFmtId="204" fontId="6" fillId="0" borderId="0" xfId="0" applyNumberFormat="1" applyFont="1" applyFill="1" applyBorder="1"/>
    <x:xf numFmtId="204" fontId="5" fillId="0" borderId="1" xfId="0" applyNumberFormat="1" applyFont="1" applyFill="1" applyBorder="1"/>
    <x:xf numFmtId="204" fontId="6" fillId="0" borderId="1" xfId="0" applyNumberFormat="1" applyFont="1" applyFill="1" applyBorder="1"/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203" fontId="5" fillId="6" borderId="0" xfId="0" applyNumberFormat="1" applyFont="1" applyFill="1" applyBorder="1"/>
    <x:xf numFmtId="203" fontId="5" fillId="6" borderId="1" xfId="0" applyNumberFormat="1" applyFont="1" applyFill="1" applyBorder="1"/>
    <x:xf numFmtId="204" fontId="5" fillId="6" borderId="0" xfId="0" applyNumberFormat="1" applyFont="1" applyFill="1" applyBorder="1"/>
    <x:xf numFmtId="204" fontId="5" fillId="6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201" fontId="5" fillId="6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 applyAlignment="1">
      <x:alignment wrapText="1"/>
    </x:xf>
    <x:xf numFmtId="203" fontId="5" fillId="6" borderId="0" xfId="0" applyNumberFormat="1" applyFont="1" applyFill="1" applyBorder="1" applyAlignment="1">
      <x:alignment wrapText="1"/>
    </x:xf>
    <x:xf numFmtId="204" fontId="5" fillId="0" borderId="0" xfId="0" applyNumberFormat="1" applyFont="1" applyFill="1" applyBorder="1" applyAlignment="1">
      <x:alignment wrapText="1"/>
    </x:xf>
    <x:xf numFmtId="204" fontId="6" fillId="0" borderId="0" xfId="0" applyNumberFormat="1" applyFont="1" applyFill="1" applyBorder="1" applyAlignment="1">
      <x:alignment wrapText="1"/>
    </x:xf>
    <x:xf numFmtId="204" fontId="5" fillId="6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201" fontId="5" fillId="6" borderId="1" xfId="0" applyNumberFormat="1" applyFont="1" applyFill="1" applyBorder="1" applyAlignment="1">
      <x:alignment wrapText="1"/>
    </x:xf>
    <x:xf numFmtId="203" fontId="5" fillId="0" borderId="1" xfId="0" applyNumberFormat="1" applyFont="1" applyFill="1" applyBorder="1" applyAlignment="1">
      <x:alignment wrapText="1"/>
    </x:xf>
    <x:xf numFmtId="203" fontId="6" fillId="0" borderId="1" xfId="0" applyNumberFormat="1" applyFont="1" applyFill="1" applyBorder="1" applyAlignment="1">
      <x:alignment wrapText="1"/>
    </x:xf>
    <x:xf numFmtId="203" fontId="5" fillId="6" borderId="1" xfId="0" applyNumberFormat="1" applyFont="1" applyFill="1" applyBorder="1" applyAlignment="1">
      <x:alignment wrapText="1"/>
    </x:xf>
    <x:xf numFmtId="204" fontId="5" fillId="0" borderId="1" xfId="0" applyNumberFormat="1" applyFont="1" applyFill="1" applyBorder="1" applyAlignment="1">
      <x:alignment wrapText="1"/>
    </x:xf>
    <x:xf numFmtId="204" fontId="6" fillId="0" borderId="1" xfId="0" applyNumberFormat="1" applyFont="1" applyFill="1" applyBorder="1" applyAlignment="1">
      <x:alignment wrapText="1"/>
    </x:xf>
    <x:xf numFmtId="204" fontId="5" fillId="6" borderId="1" xfId="0" applyNumberFormat="1" applyFont="1" applyFill="1" applyBorder="1" applyAlignment="1">
      <x:alignment wrapText="1"/>
    </x:xf>
    <x:xf numFmtId="205" fontId="4" fillId="5" borderId="2" xfId="0" applyNumberFormat="1" applyFont="1" applyFill="1" applyBorder="1" applyAlignment="1">
      <x:alignment vertical="center" wrapText="1"/>
    </x:xf>
    <x:xf numFmtId="205" fontId="4" fillId="5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4" xfId="0" applyNumberFormat="1" applyFont="1" applyFill="1" applyBorder="1"/>
    <x:xf numFmtId="200" fontId="6" fillId="0" borderId="4" xfId="0" applyNumberFormat="1" applyFont="1" applyFill="1" applyBorder="1"/>
    <x:xf numFmtId="201" fontId="6" fillId="0" borderId="4" xfId="0" applyNumberFormat="1" applyFont="1" applyFill="1" applyBorder="1"/>
    <x:xf numFmtId="0" fontId="0" fillId="0" borderId="5" xfId="0" applyNumberFormat="1" applyFont="1" applyFill="1" applyBorder="1"/>
    <x:xf numFmtId="200" fontId="6" fillId="0" borderId="5" xfId="0" applyNumberFormat="1" applyFont="1" applyFill="1" applyBorder="1"/>
    <x:xf numFmtId="201" fontId="6" fillId="0" borderId="5" xfId="0" applyNumberFormat="1" applyFont="1" applyFill="1" applyBorder="1"/>
    <x:xf numFmtId="0" fontId="9" fillId="0" borderId="4" xfId="0" applyNumberFormat="1" applyFont="1" applyFill="1" applyBorder="1"/>
    <x:xf numFmtId="200" fontId="9" fillId="0" borderId="4" xfId="0" applyNumberFormat="1" applyFont="1" applyFill="1" applyBorder="1"/>
    <x:xf numFmtId="201" fontId="9" fillId="0" borderId="4" xfId="0" applyNumberFormat="1" applyFont="1" applyFill="1" applyBorder="1"/>
    <x:xf numFmtId="0" fontId="9" fillId="0" borderId="5" xfId="0" applyNumberFormat="1" applyFont="1" applyFill="1" applyBorder="1"/>
    <x:xf numFmtId="200" fontId="9" fillId="0" borderId="5" xfId="0" applyNumberFormat="1" applyFont="1" applyFill="1" applyBorder="1"/>
    <x:xf numFmtId="201" fontId="9" fillId="0" borderId="5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9" fillId="0" borderId="4" xfId="0" applyNumberFormat="1" applyFont="1" applyFill="1" applyBorder="1" applyAlignment="1">
      <x:alignment wrapText="1"/>
    </x:xf>
    <x:xf numFmtId="200" fontId="9" fillId="0" borderId="4" xfId="0" applyNumberFormat="1" applyFont="1" applyFill="1" applyBorder="1" applyAlignment="1">
      <x:alignment wrapText="1"/>
    </x:xf>
    <x:xf numFmtId="201" fontId="9" fillId="0" borderId="4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9" fillId="0" borderId="5" xfId="0" applyNumberFormat="1" applyFont="1" applyFill="1" applyBorder="1" applyAlignment="1">
      <x:alignment wrapText="1"/>
    </x:xf>
    <x:xf numFmtId="200" fontId="9" fillId="0" borderId="5" xfId="0" applyNumberFormat="1" applyFont="1" applyFill="1" applyBorder="1" applyAlignment="1">
      <x:alignment wrapText="1"/>
    </x:xf>
    <x:xf numFmtId="201" fontId="9" fillId="0" borderId="5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6" fontId="4" fillId="5" borderId="2" xfId="0" applyNumberFormat="1" applyFont="1" applyFill="1" applyBorder="1" applyAlignment="1">
      <x:alignment vertical="center" wrapText="1"/>
    </x:xf>
    <x:xf numFmtId="206" fontId="4" fillId="5" borderId="3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0" fontId="9" fillId="0" borderId="1" xfId="0" applyNumberFormat="1" applyFont="1" applyFill="1" applyBorder="1"/>
    <x:xf numFmtId="200" fontId="9" fillId="0" borderId="1" xfId="0" applyNumberFormat="1" applyFont="1" applyFill="1" applyBorder="1"/>
    <x:xf numFmtId="0" fontId="9" fillId="0" borderId="6" xfId="0" applyNumberFormat="1" applyFont="1" applyFill="1" applyBorder="1"/>
    <x:xf numFmtId="200" fontId="9" fillId="0" borderId="6" xfId="0" applyNumberFormat="1" applyFont="1" applyFill="1" applyBorder="1"/>
    <x:xf numFmtId="0" fontId="9" fillId="0" borderId="7" xfId="0" applyNumberFormat="1" applyFont="1" applyFill="1" applyBorder="1"/>
    <x:xf numFmtId="200" fontId="9" fillId="0" borderId="7" xfId="0" applyNumberFormat="1" applyFont="1" applyFill="1" applyBorder="1"/>
    <x:xf numFmtId="207" fontId="5" fillId="0" borderId="0" xfId="0" applyNumberFormat="1" applyFont="1" applyFill="1" applyBorder="1"/>
    <x:xf numFmtId="207" fontId="5" fillId="0" borderId="1" xfId="0" applyNumberFormat="1" applyFont="1" applyFill="1" applyBorder="1"/>
    <x:xf numFmtId="208" fontId="6" fillId="0" borderId="0" xfId="0" applyNumberFormat="1" applyFont="1" applyFill="1" applyBorder="1"/>
    <x:xf numFmtId="208" fontId="6" fillId="0" borderId="1" xfId="0" applyNumberFormat="1" applyFont="1" applyFill="1" applyBorder="1"/>
    <x:xf numFmtId="207" fontId="5" fillId="0" borderId="0" xfId="0" applyNumberFormat="1" applyFont="1" applyFill="1" applyBorder="1" applyAlignment="1">
      <x:alignment wrapText="1"/>
    </x:xf>
    <x:xf numFmtId="208" fontId="6" fillId="0" borderId="0" xfId="0" applyNumberFormat="1" applyFont="1" applyFill="1" applyBorder="1" applyAlignment="1">
      <x:alignment wrapText="1"/>
    </x:xf>
    <x:xf numFmtId="207" fontId="5" fillId="0" borderId="1" xfId="0" applyNumberFormat="1" applyFont="1" applyFill="1" applyBorder="1" applyAlignment="1">
      <x:alignment wrapText="1"/>
    </x:xf>
    <x:xf numFmtId="208" fontId="6" fillId="0" borderId="1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vertical="top"/>
    </x:xf>
    <x:xf numFmtId="0" fontId="11" fillId="0" borderId="0" xfId="0" applyNumberFormat="1" applyFont="1" applyFill="1" applyBorder="1"/>
    <x:xf numFmtId="0" fontId="12" fillId="3" borderId="0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 applyAlignment="1">
      <x:alignment vertical="top"/>
    </x:xf>
    <x:xf numFmtId="0" fontId="10" fillId="4" borderId="0" xfId="0" applyNumberFormat="1" applyFont="1" applyFill="1" applyBorder="1" applyAlignment="1">
      <x:alignment vertical="top"/>
    </x:xf>
    <x:xf numFmtId="0" fontId="10" fillId="5" borderId="2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 applyAlignment="1">
      <x:alignment vertical="top" wrapText="1"/>
    </x:xf>
    <x:xf numFmtId="0" fontId="10" fillId="2" borderId="1" xfId="0" applyNumberFormat="1" applyFont="1" applyFill="1" applyBorder="1" applyAlignment="1">
      <x:alignment vertical="top"/>
    </x:xf>
    <x:xf numFmtId="0" fontId="11" fillId="0" borderId="1" xfId="0" applyNumberFormat="1" applyFont="1" applyFill="1" applyBorder="1"/>
    <x:xf numFmtId="0" fontId="12" fillId="3" borderId="1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vertical="top"/>
    </x:xf>
    <x:xf numFmtId="0" fontId="10" fillId="4" borderId="1" xfId="0" applyNumberFormat="1" applyFont="1" applyFill="1" applyBorder="1" applyAlignment="1">
      <x:alignment vertical="top"/>
    </x:xf>
    <x:xf numFmtId="0" fontId="10" fillId="5" borderId="3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wrapText="1"/>
    </x:xf>
    <x:xf numFmtId="0" fontId="10" fillId="5" borderId="2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wrapText="1"/>
    </x:xf>
    <x:xf numFmtId="200" fontId="11" fillId="0" borderId="0" xfId="0" applyNumberFormat="1" applyFont="1" applyFill="1" applyBorder="1" applyAlignment="1">
      <x:alignment wrapText="1"/>
    </x:xf>
    <x:xf numFmtId="201" fontId="11" fillId="0" borderId="0" xfId="0" applyNumberFormat="1" applyFont="1" applyFill="1" applyBorder="1" applyAlignment="1">
      <x:alignment wrapText="1"/>
    </x:xf>
    <x:xf numFmtId="202" fontId="11" fillId="0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vertical="center" wrapText="1"/>
    </x:xf>
    <x:xf numFmtId="202" fontId="10" fillId="2" borderId="0" xfId="0" applyNumberFormat="1" applyFont="1" applyFill="1" applyBorder="1" applyAlignment="1">
      <x:alignment vertical="center" wrapText="1"/>
    </x:xf>
    <x:xf numFmtId="0" fontId="10" fillId="4" borderId="0" xfId="0" applyNumberFormat="1" applyFont="1" applyFill="1" applyBorder="1" applyAlignment="1">
      <x:alignment horizontal="center" wrapText="1"/>
    </x:xf>
    <x:xf numFmtId="0" fontId="11" fillId="3" borderId="0" xfId="0" applyNumberFormat="1" applyFont="1" applyFill="1" applyBorder="1" applyAlignment="1">
      <x:alignment wrapText="1"/>
    </x:xf>
    <x:xf numFmtId="202" fontId="11" fillId="3" borderId="0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vertical="center"/>
    </x:xf>
    <x:xf numFmtId="0" fontId="12" fillId="3" borderId="1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wrapText="1"/>
    </x:xf>
    <x:xf numFmtId="200" fontId="11" fillId="0" borderId="1" xfId="0" applyNumberFormat="1" applyFont="1" applyFill="1" applyBorder="1" applyAlignment="1">
      <x:alignment wrapText="1"/>
    </x:xf>
    <x:xf numFmtId="201" fontId="11" fillId="0" borderId="1" xfId="0" applyNumberFormat="1" applyFont="1" applyFill="1" applyBorder="1" applyAlignment="1">
      <x:alignment wrapText="1"/>
    </x:xf>
    <x:xf numFmtId="202" fontId="11" fillId="0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vertical="center" wrapText="1"/>
    </x:xf>
    <x:xf numFmtId="202" fontId="10" fillId="2" borderId="1" xfId="0" applyNumberFormat="1" applyFont="1" applyFill="1" applyBorder="1" applyAlignment="1">
      <x:alignment vertical="center" wrapText="1"/>
    </x:xf>
    <x:xf numFmtId="0" fontId="10" fillId="4" borderId="1" xfId="0" applyNumberFormat="1" applyFont="1" applyFill="1" applyBorder="1" applyAlignment="1">
      <x:alignment horizontal="center" wrapText="1"/>
    </x:xf>
    <x:xf numFmtId="0" fontId="11" fillId="3" borderId="1" xfId="0" applyNumberFormat="1" applyFont="1" applyFill="1" applyBorder="1" applyAlignment="1">
      <x:alignment wrapText="1"/>
    </x:xf>
    <x:xf numFmtId="202" fontId="11" fillId="3" borderId="1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wrapText="1"/>
    </x:xf>
    <x:xf numFmtId="201" fontId="11" fillId="6" borderId="0" xfId="0" applyNumberFormat="1" applyFont="1" applyFill="1" applyBorder="1" applyAlignment="1">
      <x:alignment wrapText="1"/>
    </x:xf>
    <x:xf numFmtId="203" fontId="11" fillId="0" borderId="0" xfId="0" applyNumberFormat="1" applyFont="1" applyFill="1" applyBorder="1" applyAlignment="1">
      <x:alignment wrapText="1"/>
    </x:xf>
    <x:xf numFmtId="203" fontId="11" fillId="6" borderId="0" xfId="0" applyNumberFormat="1" applyFont="1" applyFill="1" applyBorder="1" applyAlignment="1">
      <x:alignment wrapText="1"/>
    </x:xf>
    <x:xf numFmtId="204" fontId="11" fillId="0" borderId="0" xfId="0" applyNumberFormat="1" applyFont="1" applyFill="1" applyBorder="1" applyAlignment="1">
      <x:alignment wrapText="1"/>
    </x:xf>
    <x:xf numFmtId="204" fontId="11" fillId="6" borderId="0" xfId="0" applyNumberFormat="1" applyFont="1" applyFill="1" applyBorder="1" applyAlignment="1">
      <x:alignment wrapText="1"/>
    </x:xf>
    <x:xf numFmtId="205" fontId="10" fillId="5" borderId="2" xfId="0" applyNumberFormat="1" applyFont="1" applyFill="1" applyBorder="1" applyAlignment="1">
      <x:alignment vertical="center" wrapText="1"/>
    </x:xf>
    <x:xf numFmtId="200" fontId="11" fillId="0" borderId="0" xfId="0" applyNumberFormat="1" applyFont="1" applyFill="1" applyBorder="1"/>
    <x:xf numFmtId="0" fontId="11" fillId="6" borderId="1" xfId="0" applyNumberFormat="1" applyFont="1" applyFill="1" applyBorder="1" applyAlignment="1">
      <x:alignment wrapText="1"/>
    </x:xf>
    <x:xf numFmtId="201" fontId="11" fillId="6" borderId="1" xfId="0" applyNumberFormat="1" applyFont="1" applyFill="1" applyBorder="1" applyAlignment="1">
      <x:alignment wrapText="1"/>
    </x:xf>
    <x:xf numFmtId="203" fontId="11" fillId="0" borderId="1" xfId="0" applyNumberFormat="1" applyFont="1" applyFill="1" applyBorder="1" applyAlignment="1">
      <x:alignment wrapText="1"/>
    </x:xf>
    <x:xf numFmtId="203" fontId="11" fillId="6" borderId="1" xfId="0" applyNumberFormat="1" applyFont="1" applyFill="1" applyBorder="1" applyAlignment="1">
      <x:alignment wrapText="1"/>
    </x:xf>
    <x:xf numFmtId="204" fontId="11" fillId="0" borderId="1" xfId="0" applyNumberFormat="1" applyFont="1" applyFill="1" applyBorder="1" applyAlignment="1">
      <x:alignment wrapText="1"/>
    </x:xf>
    <x:xf numFmtId="204" fontId="11" fillId="6" borderId="1" xfId="0" applyNumberFormat="1" applyFont="1" applyFill="1" applyBorder="1" applyAlignment="1">
      <x:alignment wrapText="1"/>
    </x:xf>
    <x:xf numFmtId="205" fontId="10" fillId="5" borderId="3" xfId="0" applyNumberFormat="1" applyFont="1" applyFill="1" applyBorder="1" applyAlignment="1">
      <x:alignment vertical="center" wrapText="1"/>
    </x:xf>
    <x:xf numFmtId="200" fontId="11" fillId="0" borderId="1" xfId="0" applyNumberFormat="1" applyFont="1" applyFill="1" applyBorder="1"/>
    <x:xf numFmtId="0" fontId="10" fillId="0" borderId="4" xfId="0" applyNumberFormat="1" applyFont="1" applyFill="1" applyBorder="1" applyAlignment="1">
      <x:alignment wrapText="1"/>
    </x:xf>
    <x:xf numFmtId="200" fontId="10" fillId="0" borderId="4" xfId="0" applyNumberFormat="1" applyFont="1" applyFill="1" applyBorder="1" applyAlignment="1">
      <x:alignment wrapText="1"/>
    </x:xf>
    <x:xf numFmtId="201" fontId="10" fillId="0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200" fontId="10" fillId="0" borderId="5" xfId="0" applyNumberFormat="1" applyFont="1" applyFill="1" applyBorder="1" applyAlignment="1">
      <x:alignment wrapText="1"/>
    </x:xf>
    <x:xf numFmtId="201" fontId="10" fillId="0" borderId="5" xfId="0" applyNumberFormat="1" applyFont="1" applyFill="1" applyBorder="1" applyAlignment="1">
      <x:alignment wrapText="1"/>
    </x:xf>
    <x:xf numFmtId="206" fontId="10" fillId="5" borderId="2" xfId="0" applyNumberFormat="1" applyFont="1" applyFill="1" applyBorder="1" applyAlignment="1">
      <x:alignment vertical="center" wrapText="1"/>
    </x:xf>
    <x:xf numFmtId="0" fontId="10" fillId="0" borderId="6" xfId="0" applyNumberFormat="1" applyFont="1" applyFill="1" applyBorder="1"/>
    <x:xf numFmtId="200" fontId="10" fillId="0" borderId="6" xfId="0" applyNumberFormat="1" applyFont="1" applyFill="1" applyBorder="1"/>
    <x:xf numFmtId="200" fontId="11" fillId="6" borderId="0" xfId="0" applyNumberFormat="1" applyFont="1" applyFill="1" applyBorder="1"/>
    <x:xf numFmtId="206" fontId="10" fillId="5" borderId="3" xfId="0" applyNumberFormat="1" applyFont="1" applyFill="1" applyBorder="1" applyAlignment="1">
      <x:alignment vertical="center" wrapText="1"/>
    </x:xf>
    <x:xf numFmtId="0" fontId="10" fillId="0" borderId="7" xfId="0" applyNumberFormat="1" applyFont="1" applyFill="1" applyBorder="1"/>
    <x:xf numFmtId="200" fontId="10" fillId="0" borderId="7" xfId="0" applyNumberFormat="1" applyFont="1" applyFill="1" applyBorder="1"/>
    <x:xf numFmtId="200" fontId="11" fillId="6" borderId="1" xfId="0" applyNumberFormat="1" applyFont="1" applyFill="1" applyBorder="1"/>
    <x:xf numFmtId="207" fontId="11" fillId="0" borderId="0" xfId="0" applyNumberFormat="1" applyFont="1" applyFill="1" applyBorder="1" applyAlignment="1">
      <x:alignment wrapText="1"/>
    </x:xf>
    <x:xf numFmtId="208" fontId="11" fillId="0" borderId="0" xfId="0" applyNumberFormat="1" applyFont="1" applyFill="1" applyBorder="1" applyAlignment="1">
      <x:alignment wrapText="1"/>
    </x:xf>
    <x:xf numFmtId="207" fontId="11" fillId="0" borderId="1" xfId="0" applyNumberFormat="1" applyFont="1" applyFill="1" applyBorder="1" applyAlignment="1">
      <x:alignment wrapText="1"/>
    </x:xf>
    <x:xf numFmtId="208" fontId="11" fillId="0" borderId="1" xfId="0" applyNumberFormat="1" applyFont="1" applyFill="1" applyBorder="1" applyAlignment="1">
      <x:alignment wrapText="1"/>
    </x:xf>
    <x:xf numFmtId="0" fontId="13" fillId="2" borderId="0" xfId="0" applyNumberFormat="1" applyFont="1" applyFill="1" applyBorder="1" applyAlignment="1">
      <x:alignment vertical="top"/>
    </x:xf>
    <x:xf numFmtId="0" fontId="13" fillId="2" borderId="1" xfId="0" applyNumberFormat="1" applyFont="1" applyFill="1" applyBorder="1" applyAlignment="1">
      <x:alignment vertical="top"/>
    </x:xf>
    <x:xf numFmtId="0" fontId="14" fillId="3" borderId="0" xfId="0" applyNumberFormat="1" applyFont="1" applyFill="1" applyBorder="1" applyAlignment="1">
      <x:alignment vertical="top" wrapText="1"/>
    </x:xf>
    <x:xf numFmtId="0" fontId="14" fillId="3" borderId="1" xfId="0" applyNumberFormat="1" applyFont="1" applyFill="1" applyBorder="1" applyAlignment="1">
      <x:alignment vertical="top" wrapText="1"/>
    </x:xf>
    <x:xf numFmtId="0" fontId="13" fillId="2" borderId="0" xfId="0" applyNumberFormat="1" applyFont="1" applyFill="1" applyBorder="1" applyAlignment="1">
      <x:alignment vertical="center"/>
    </x:xf>
    <x:xf numFmtId="0" fontId="13" fillId="2" borderId="1" xfId="0" applyNumberFormat="1" applyFont="1" applyFill="1" applyBorder="1" applyAlignment="1">
      <x:alignment vertical="center"/>
    </x:xf>
    <x:xf numFmtId="0" fontId="14" fillId="3" borderId="0" xfId="0" applyNumberFormat="1" applyFont="1" applyFill="1" applyBorder="1" applyAlignment="1">
      <x:alignment wrapText="1"/>
    </x:xf>
    <x:xf numFmtId="0" fontId="14" fillId="3" borderId="1" xfId="0" applyNumberFormat="1" applyFont="1" applyFill="1" applyBorder="1" applyAlignment="1">
      <x:alignment wrapText="1"/>
    </x:xf>
    <x:xf numFmtId="200" fontId="11" fillId="0" borderId="0" xfId="0" applyNumberFormat="1" applyFont="1" applyFill="1" applyBorder="1" applyAlignment="1">
      <x:alignment vertical="top" wrapText="1"/>
    </x:xf>
    <x:xf numFmtId="201" fontId="11" fillId="0" borderId="0" xfId="0" applyNumberFormat="1" applyFont="1" applyFill="1" applyBorder="1" applyAlignment="1">
      <x:alignment vertical="top" wrapText="1"/>
    </x:xf>
    <x:xf numFmtId="202" fontId="11" fillId="0" borderId="0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vertical="top" wrapText="1"/>
    </x:xf>
    <x:xf numFmtId="202" fontId="10" fillId="2" borderId="0" xfId="0" applyNumberFormat="1" applyFont="1" applyFill="1" applyBorder="1" applyAlignment="1">
      <x:alignment vertical="top" wrapText="1"/>
    </x:xf>
    <x:xf numFmtId="0" fontId="10" fillId="4" borderId="0" xfId="0" applyNumberFormat="1" applyFont="1" applyFill="1" applyBorder="1" applyAlignment="1">
      <x:alignment horizontal="center" vertical="top" wrapText="1"/>
    </x:xf>
    <x:xf numFmtId="0" fontId="11" fillId="3" borderId="0" xfId="0" applyNumberFormat="1" applyFont="1" applyFill="1" applyBorder="1" applyAlignment="1">
      <x:alignment vertical="top" wrapText="1"/>
    </x:xf>
    <x:xf numFmtId="202" fontId="11" fillId="3" borderId="0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vertical="top" wrapText="1"/>
    </x:xf>
    <x:xf numFmtId="201" fontId="11" fillId="0" borderId="1" xfId="0" applyNumberFormat="1" applyFont="1" applyFill="1" applyBorder="1" applyAlignment="1">
      <x:alignment vertical="top" wrapText="1"/>
    </x:xf>
    <x:xf numFmtId="202" fontId="11" fillId="0" borderId="1" xfId="0" applyNumberFormat="1" applyFont="1" applyFill="1" applyBorder="1" applyAlignment="1">
      <x:alignment vertical="top" wrapText="1"/>
    </x:xf>
    <x:xf numFmtId="0" fontId="10" fillId="2" borderId="1" xfId="0" applyNumberFormat="1" applyFont="1" applyFill="1" applyBorder="1" applyAlignment="1">
      <x:alignment vertical="top" wrapText="1"/>
    </x:xf>
    <x:xf numFmtId="202" fontId="10" fillId="2" borderId="1" xfId="0" applyNumberFormat="1" applyFont="1" applyFill="1" applyBorder="1" applyAlignment="1">
      <x:alignment vertical="top" wrapText="1"/>
    </x:xf>
    <x:xf numFmtId="0" fontId="10" fillId="4" borderId="1" xfId="0" applyNumberFormat="1" applyFont="1" applyFill="1" applyBorder="1" applyAlignment="1">
      <x:alignment horizontal="center" vertical="top" wrapText="1"/>
    </x:xf>
    <x:xf numFmtId="0" fontId="11" fillId="3" borderId="1" xfId="0" applyNumberFormat="1" applyFont="1" applyFill="1" applyBorder="1" applyAlignment="1">
      <x:alignment vertical="top" wrapText="1"/>
    </x:xf>
    <x:xf numFmtId="202" fontId="11" fillId="3" borderId="1" xfId="0" applyNumberFormat="1" applyFont="1" applyFill="1" applyBorder="1" applyAlignment="1">
      <x:alignment vertical="top" wrapText="1"/>
    </x:xf>
    <x:xf numFmtId="0" fontId="11" fillId="6" borderId="0" xfId="0" applyNumberFormat="1" applyFont="1" applyFill="1" applyBorder="1" applyAlignment="1">
      <x:alignment vertical="top" wrapText="1"/>
    </x:xf>
    <x:xf numFmtId="201" fontId="11" fillId="6" borderId="0" xfId="0" applyNumberFormat="1" applyFont="1" applyFill="1" applyBorder="1" applyAlignment="1">
      <x:alignment vertical="top" wrapText="1"/>
    </x:xf>
    <x:xf numFmtId="203" fontId="11" fillId="0" borderId="0" xfId="0" applyNumberFormat="1" applyFont="1" applyFill="1" applyBorder="1" applyAlignment="1">
      <x:alignment vertical="top" wrapText="1"/>
    </x:xf>
    <x:xf numFmtId="203" fontId="11" fillId="6" borderId="0" xfId="0" applyNumberFormat="1" applyFont="1" applyFill="1" applyBorder="1" applyAlignment="1">
      <x:alignment vertical="top" wrapText="1"/>
    </x:xf>
    <x:xf numFmtId="204" fontId="11" fillId="0" borderId="0" xfId="0" applyNumberFormat="1" applyFont="1" applyFill="1" applyBorder="1" applyAlignment="1">
      <x:alignment vertical="top" wrapText="1"/>
    </x:xf>
    <x:xf numFmtId="204" fontId="11" fillId="6" borderId="0" xfId="0" applyNumberFormat="1" applyFont="1" applyFill="1" applyBorder="1" applyAlignment="1">
      <x:alignment vertical="top" wrapText="1"/>
    </x:xf>
    <x:xf numFmtId="205" fontId="10" fillId="5" borderId="2" xfId="0" applyNumberFormat="1" applyFont="1" applyFill="1" applyBorder="1" applyAlignment="1">
      <x:alignment vertical="top" wrapText="1"/>
    </x:xf>
    <x:xf numFmtId="200" fontId="11" fillId="0" borderId="0" xfId="0" applyNumberFormat="1" applyFont="1" applyFill="1" applyBorder="1" applyAlignment="1">
      <x:alignment vertical="top"/>
    </x:xf>
    <x:xf numFmtId="0" fontId="11" fillId="6" borderId="1" xfId="0" applyNumberFormat="1" applyFont="1" applyFill="1" applyBorder="1" applyAlignment="1">
      <x:alignment vertical="top" wrapText="1"/>
    </x:xf>
    <x:xf numFmtId="201" fontId="11" fillId="6" borderId="1" xfId="0" applyNumberFormat="1" applyFont="1" applyFill="1" applyBorder="1" applyAlignment="1">
      <x:alignment vertical="top" wrapText="1"/>
    </x:xf>
    <x:xf numFmtId="203" fontId="11" fillId="0" borderId="1" xfId="0" applyNumberFormat="1" applyFont="1" applyFill="1" applyBorder="1" applyAlignment="1">
      <x:alignment vertical="top" wrapText="1"/>
    </x:xf>
    <x:xf numFmtId="203" fontId="11" fillId="6" borderId="1" xfId="0" applyNumberFormat="1" applyFont="1" applyFill="1" applyBorder="1" applyAlignment="1">
      <x:alignment vertical="top" wrapText="1"/>
    </x:xf>
    <x:xf numFmtId="204" fontId="11" fillId="0" borderId="1" xfId="0" applyNumberFormat="1" applyFont="1" applyFill="1" applyBorder="1" applyAlignment="1">
      <x:alignment vertical="top" wrapText="1"/>
    </x:xf>
    <x:xf numFmtId="204" fontId="11" fillId="6" borderId="1" xfId="0" applyNumberFormat="1" applyFont="1" applyFill="1" applyBorder="1" applyAlignment="1">
      <x:alignment vertical="top" wrapText="1"/>
    </x:xf>
    <x:xf numFmtId="205" fontId="10" fillId="5" borderId="3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vertical="top"/>
    </x:xf>
    <x:xf numFmtId="0" fontId="10" fillId="0" borderId="4" xfId="0" applyNumberFormat="1" applyFont="1" applyFill="1" applyBorder="1" applyAlignment="1">
      <x:alignment vertical="top" wrapText="1"/>
    </x:xf>
    <x:xf numFmtId="200" fontId="10" fillId="0" borderId="4" xfId="0" applyNumberFormat="1" applyFont="1" applyFill="1" applyBorder="1" applyAlignment="1">
      <x:alignment vertical="top" wrapText="1"/>
    </x:xf>
    <x:xf numFmtId="201" fontId="10" fillId="0" borderId="4" xfId="0" applyNumberFormat="1" applyFont="1" applyFill="1" applyBorder="1" applyAlignment="1">
      <x:alignment vertical="top" wrapText="1"/>
    </x:xf>
    <x:xf numFmtId="0" fontId="10" fillId="0" borderId="5" xfId="0" applyNumberFormat="1" applyFont="1" applyFill="1" applyBorder="1" applyAlignment="1">
      <x:alignment vertical="top" wrapText="1"/>
    </x:xf>
    <x:xf numFmtId="200" fontId="10" fillId="0" borderId="5" xfId="0" applyNumberFormat="1" applyFont="1" applyFill="1" applyBorder="1" applyAlignment="1">
      <x:alignment vertical="top" wrapText="1"/>
    </x:xf>
    <x:xf numFmtId="201" fontId="10" fillId="0" borderId="5" xfId="0" applyNumberFormat="1" applyFont="1" applyFill="1" applyBorder="1" applyAlignment="1">
      <x:alignment vertical="top" wrapText="1"/>
    </x:xf>
    <x:xf numFmtId="206" fontId="10" fillId="5" borderId="2" xfId="0" applyNumberFormat="1" applyFont="1" applyFill="1" applyBorder="1" applyAlignment="1">
      <x:alignment vertical="top" wrapText="1"/>
    </x:xf>
    <x:xf numFmtId="0" fontId="10" fillId="0" borderId="6" xfId="0" applyNumberFormat="1" applyFont="1" applyFill="1" applyBorder="1" applyAlignment="1">
      <x:alignment vertical="top"/>
    </x:xf>
    <x:xf numFmtId="200" fontId="10" fillId="0" borderId="6" xfId="0" applyNumberFormat="1" applyFont="1" applyFill="1" applyBorder="1" applyAlignment="1">
      <x:alignment vertical="top"/>
    </x:xf>
    <x:xf numFmtId="200" fontId="11" fillId="6" borderId="0" xfId="0" applyNumberFormat="1" applyFont="1" applyFill="1" applyBorder="1" applyAlignment="1">
      <x:alignment vertical="top"/>
    </x:xf>
    <x:xf numFmtId="206" fontId="10" fillId="5" borderId="3" xfId="0" applyNumberFormat="1" applyFont="1" applyFill="1" applyBorder="1" applyAlignment="1">
      <x:alignment vertical="top" wrapText="1"/>
    </x:xf>
    <x:xf numFmtId="0" fontId="10" fillId="0" borderId="7" xfId="0" applyNumberFormat="1" applyFont="1" applyFill="1" applyBorder="1" applyAlignment="1">
      <x:alignment vertical="top"/>
    </x:xf>
    <x:xf numFmtId="200" fontId="10" fillId="0" borderId="7" xfId="0" applyNumberFormat="1" applyFont="1" applyFill="1" applyBorder="1" applyAlignment="1">
      <x:alignment vertical="top"/>
    </x:xf>
    <x:xf numFmtId="200" fontId="11" fillId="6" borderId="1" xfId="0" applyNumberFormat="1" applyFont="1" applyFill="1" applyBorder="1" applyAlignment="1">
      <x:alignment vertical="top"/>
    </x:xf>
    <x:xf numFmtId="207" fontId="11" fillId="0" borderId="0" xfId="0" applyNumberFormat="1" applyFont="1" applyFill="1" applyBorder="1" applyAlignment="1">
      <x:alignment vertical="top" wrapText="1"/>
    </x:xf>
    <x:xf numFmtId="208" fontId="11" fillId="0" borderId="0" xfId="0" applyNumberFormat="1" applyFont="1" applyFill="1" applyBorder="1" applyAlignment="1">
      <x:alignment vertical="top" wrapText="1"/>
    </x:xf>
    <x:xf numFmtId="207" fontId="11" fillId="0" borderId="1" xfId="0" applyNumberFormat="1" applyFont="1" applyFill="1" applyBorder="1" applyAlignment="1">
      <x:alignment vertical="top" wrapText="1"/>
    </x:xf>
    <x:xf numFmtId="208" fontId="11" fillId="0" borderId="1" xfId="0" applyNumberFormat="1" applyFont="1" applyFill="1" applyBorder="1" applyAlignment="1">
      <x:alignment vertical="top" wrapText="1"/>
    </x:xf>
    <x:xf numFmtId="0" fontId="15" fillId="5" borderId="2" xfId="0" applyNumberFormat="1" applyFont="1" applyFill="1" applyBorder="1" applyAlignment="1">
      <x:alignment vertical="top" wrapText="1"/>
    </x:xf>
    <x:xf numFmtId="0" fontId="15" fillId="5" borderId="2" xfId="0" applyNumberFormat="1" applyFont="1" applyFill="1" applyBorder="1" applyAlignment="1">
      <x:alignment vertical="center" wrapText="1"/>
    </x:xf>
    <x:xf numFmtId="0" fontId="15" fillId="5" borderId="3" xfId="0" applyNumberFormat="1" applyFont="1" applyFill="1" applyBorder="1" applyAlignment="1">
      <x:alignment vertical="top" wrapText="1"/>
    </x:xf>
    <x:xf numFmtId="0" fontId="15" fillId="5" borderId="3" xfId="0" applyNumberFormat="1" applyFont="1" applyFill="1" applyBorder="1" applyAlignment="1">
      <x:alignment vertical="center" wrapText="1"/>
    </x:xf>
    <x:xf numFmtId="205" fontId="15" fillId="5" borderId="2" xfId="0" applyNumberFormat="1" applyFont="1" applyFill="1" applyBorder="1" applyAlignment="1">
      <x:alignment vertical="top" wrapText="1"/>
    </x:xf>
    <x:xf numFmtId="205" fontId="15" fillId="5" borderId="2" xfId="0" applyNumberFormat="1" applyFont="1" applyFill="1" applyBorder="1" applyAlignment="1">
      <x:alignment vertical="center" wrapText="1"/>
    </x:xf>
    <x:xf numFmtId="205" fontId="15" fillId="5" borderId="3" xfId="0" applyNumberFormat="1" applyFont="1" applyFill="1" applyBorder="1" applyAlignment="1">
      <x:alignment vertical="top" wrapText="1"/>
    </x:xf>
    <x:xf numFmtId="205" fontId="15" fillId="5" borderId="3" xfId="0" applyNumberFormat="1" applyFont="1" applyFill="1" applyBorder="1" applyAlignment="1">
      <x:alignment vertical="center" wrapText="1"/>
    </x:xf>
    <x:xf numFmtId="206" fontId="15" fillId="5" borderId="2" xfId="0" applyNumberFormat="1" applyFont="1" applyFill="1" applyBorder="1" applyAlignment="1">
      <x:alignment vertical="top" wrapText="1"/>
    </x:xf>
    <x:xf numFmtId="206" fontId="15" fillId="5" borderId="2" xfId="0" applyNumberFormat="1" applyFont="1" applyFill="1" applyBorder="1" applyAlignment="1">
      <x:alignment vertical="center" wrapText="1"/>
    </x:xf>
    <x:xf numFmtId="206" fontId="15" fillId="5" borderId="3" xfId="0" applyNumberFormat="1" applyFont="1" applyFill="1" applyBorder="1" applyAlignment="1">
      <x:alignment vertical="top" wrapText="1"/>
    </x:xf>
    <x:xf numFmtId="206" fontId="15" fillId="5" borderId="3" xfId="0" applyNumberFormat="1" applyFont="1" applyFill="1" applyBorder="1" applyAlignment="1">
      <x:alignment vertical="center" wrapText="1"/>
    </x:xf>
    <x:xf numFmtId="0" fontId="16" fillId="2" borderId="0" xfId="0" applyNumberFormat="1" applyFont="1" applyFill="1" applyBorder="1" applyAlignment="1">
      <x:alignment vertical="top"/>
    </x:xf>
    <x:xf numFmtId="0" fontId="16" fillId="2" borderId="0" xfId="0" applyNumberFormat="1" applyFont="1" applyFill="1" applyBorder="1" applyAlignment="1">
      <x:alignment vertical="center"/>
    </x:xf>
    <x:xf numFmtId="0" fontId="16" fillId="2" borderId="1" xfId="0" applyNumberFormat="1" applyFont="1" applyFill="1" applyBorder="1" applyAlignment="1">
      <x:alignment vertical="top"/>
    </x:xf>
    <x:xf numFmtId="0" fontId="16" fillId="2" borderId="1" xfId="0" applyNumberFormat="1" applyFont="1" applyFill="1" applyBorder="1" applyAlignment="1">
      <x:alignment vertical="center"/>
    </x:xf>
    <x:xf numFmtId="0" fontId="16" fillId="2" borderId="0" xfId="0" applyNumberFormat="1" applyFont="1" applyFill="1" applyBorder="1" applyAlignment="1">
      <x:alignment vertical="top" wrapText="1"/>
    </x:xf>
    <x:xf numFmtId="202" fontId="16" fillId="2" borderId="0" xfId="0" applyNumberFormat="1" applyFont="1" applyFill="1" applyBorder="1" applyAlignment="1">
      <x:alignment vertical="top" wrapText="1"/>
    </x:xf>
    <x:xf numFmtId="0" fontId="16" fillId="2" borderId="0" xfId="0" applyNumberFormat="1" applyFont="1" applyFill="1" applyBorder="1" applyAlignment="1">
      <x:alignment vertical="center" wrapText="1"/>
    </x:xf>
    <x:xf numFmtId="202" fontId="16" fillId="2" borderId="0" xfId="0" applyNumberFormat="1" applyFont="1" applyFill="1" applyBorder="1" applyAlignment="1">
      <x:alignment vertical="center" wrapText="1"/>
    </x:xf>
    <x:xf numFmtId="0" fontId="16" fillId="2" borderId="1" xfId="0" applyNumberFormat="1" applyFont="1" applyFill="1" applyBorder="1" applyAlignment="1">
      <x:alignment vertical="top" wrapText="1"/>
    </x:xf>
    <x:xf numFmtId="202" fontId="16" fillId="2" borderId="1" xfId="0" applyNumberFormat="1" applyFont="1" applyFill="1" applyBorder="1" applyAlignment="1">
      <x:alignment vertical="top" wrapText="1"/>
    </x:xf>
    <x:xf numFmtId="0" fontId="16" fillId="2" borderId="1" xfId="0" applyNumberFormat="1" applyFont="1" applyFill="1" applyBorder="1" applyAlignment="1">
      <x:alignment vertical="center" wrapText="1"/>
    </x:xf>
    <x:xf numFmtId="202" fontId="16" fillId="2" borderId="1" xfId="0" applyNumberFormat="1" applyFont="1" applyFill="1" applyBorder="1" applyAlignment="1">
      <x:alignment vertical="center" wrapText="1"/>
    </x:xf>
    <x:xf numFmtId="200" fontId="17" fillId="0" borderId="0" xfId="0" applyNumberFormat="1" applyFont="1" applyFill="1" applyBorder="1" applyAlignment="1">
      <x:alignment vertical="top" wrapText="1"/>
    </x:xf>
    <x:xf numFmtId="201" fontId="17" fillId="0" borderId="0" xfId="0" applyNumberFormat="1" applyFont="1" applyFill="1" applyBorder="1" applyAlignment="1">
      <x:alignment vertical="top" wrapText="1"/>
    </x:xf>
    <x:xf numFmtId="200" fontId="17" fillId="0" borderId="1" xfId="0" applyNumberFormat="1" applyFont="1" applyFill="1" applyBorder="1" applyAlignment="1">
      <x:alignment vertical="top" wrapText="1"/>
    </x:xf>
    <x:xf numFmtId="201" fontId="17" fillId="0" borderId="1" xfId="0" applyNumberFormat="1" applyFont="1" applyFill="1" applyBorder="1" applyAlignment="1">
      <x:alignment vertical="top" wrapText="1"/>
    </x:xf>
    <x:xf numFmtId="0" fontId="17" fillId="0" borderId="0" xfId="0" applyNumberFormat="1" applyFont="1" applyFill="1" applyBorder="1" applyAlignment="1">
      <x:alignment vertical="top" wrapText="1"/>
    </x:xf>
    <x:xf numFmtId="202" fontId="17" fillId="0" borderId="0" xfId="0" applyNumberFormat="1" applyFont="1" applyFill="1" applyBorder="1" applyAlignment="1">
      <x:alignment vertical="top" wrapText="1"/>
    </x:xf>
    <x:xf numFmtId="0" fontId="17" fillId="0" borderId="1" xfId="0" applyNumberFormat="1" applyFont="1" applyFill="1" applyBorder="1" applyAlignment="1">
      <x:alignment vertical="top" wrapText="1"/>
    </x:xf>
    <x:xf numFmtId="202" fontId="17" fillId="0" borderId="1" xfId="0" applyNumberFormat="1" applyFont="1" applyFill="1" applyBorder="1" applyAlignment="1">
      <x:alignment vertical="top" wrapText="1"/>
    </x:xf>
    <x:xf numFmtId="200" fontId="18" fillId="0" borderId="0" xfId="0" applyNumberFormat="1" applyFont="1" applyFill="1" applyBorder="1" applyAlignment="1">
      <x:alignment vertical="top" wrapText="1"/>
    </x:xf>
    <x:xf numFmtId="201" fontId="18" fillId="0" borderId="0" xfId="0" applyNumberFormat="1" applyFont="1" applyFill="1" applyBorder="1" applyAlignment="1">
      <x:alignment vertical="top" wrapText="1"/>
    </x:xf>
    <x:xf numFmtId="200" fontId="18" fillId="0" borderId="1" xfId="0" applyNumberFormat="1" applyFont="1" applyFill="1" applyBorder="1" applyAlignment="1">
      <x:alignment vertical="top" wrapText="1"/>
    </x:xf>
    <x:xf numFmtId="201" fontId="18" fillId="0" borderId="1" xfId="0" applyNumberFormat="1" applyFont="1" applyFill="1" applyBorder="1" applyAlignment="1">
      <x:alignment vertical="top" wrapText="1"/>
    </x:xf>
    <x:xf numFmtId="203" fontId="17" fillId="0" borderId="0" xfId="0" applyNumberFormat="1" applyFont="1" applyFill="1" applyBorder="1" applyAlignment="1">
      <x:alignment vertical="top" wrapText="1"/>
    </x:xf>
    <x:xf numFmtId="204" fontId="17" fillId="0" borderId="0" xfId="0" applyNumberFormat="1" applyFont="1" applyFill="1" applyBorder="1" applyAlignment="1">
      <x:alignment vertical="top" wrapText="1"/>
    </x:xf>
    <x:xf numFmtId="203" fontId="17" fillId="0" borderId="1" xfId="0" applyNumberFormat="1" applyFont="1" applyFill="1" applyBorder="1" applyAlignment="1">
      <x:alignment vertical="top" wrapText="1"/>
    </x:xf>
    <x:xf numFmtId="204" fontId="17" fillId="0" borderId="1" xfId="0" applyNumberFormat="1" applyFont="1" applyFill="1" applyBorder="1" applyAlignment="1">
      <x:alignment vertical="top" wrapText="1"/>
    </x:xf>
    <x:xf numFmtId="0" fontId="17" fillId="6" borderId="0" xfId="0" applyNumberFormat="1" applyFont="1" applyFill="1" applyBorder="1" applyAlignment="1">
      <x:alignment vertical="top" wrapText="1"/>
    </x:xf>
    <x:xf numFmtId="201" fontId="17" fillId="6" borderId="0" xfId="0" applyNumberFormat="1" applyFont="1" applyFill="1" applyBorder="1" applyAlignment="1">
      <x:alignment vertical="top" wrapText="1"/>
    </x:xf>
    <x:xf numFmtId="203" fontId="17" fillId="6" borderId="0" xfId="0" applyNumberFormat="1" applyFont="1" applyFill="1" applyBorder="1" applyAlignment="1">
      <x:alignment vertical="top" wrapText="1"/>
    </x:xf>
    <x:xf numFmtId="204" fontId="17" fillId="6" borderId="0" xfId="0" applyNumberFormat="1" applyFont="1" applyFill="1" applyBorder="1" applyAlignment="1">
      <x:alignment vertical="top" wrapText="1"/>
    </x:xf>
    <x:xf numFmtId="0" fontId="17" fillId="6" borderId="1" xfId="0" applyNumberFormat="1" applyFont="1" applyFill="1" applyBorder="1" applyAlignment="1">
      <x:alignment vertical="top" wrapText="1"/>
    </x:xf>
    <x:xf numFmtId="201" fontId="17" fillId="6" borderId="1" xfId="0" applyNumberFormat="1" applyFont="1" applyFill="1" applyBorder="1" applyAlignment="1">
      <x:alignment vertical="top" wrapText="1"/>
    </x:xf>
    <x:xf numFmtId="203" fontId="17" fillId="6" borderId="1" xfId="0" applyNumberFormat="1" applyFont="1" applyFill="1" applyBorder="1" applyAlignment="1">
      <x:alignment vertical="top" wrapText="1"/>
    </x:xf>
    <x:xf numFmtId="204" fontId="17" fillId="6" borderId="1" xfId="0" applyNumberFormat="1" applyFont="1" applyFill="1" applyBorder="1" applyAlignment="1">
      <x:alignment vertical="top" wrapText="1"/>
    </x:xf>
    <x:xf numFmtId="200" fontId="17" fillId="0" borderId="0" xfId="0" applyNumberFormat="1" applyFont="1" applyFill="1" applyBorder="1" applyAlignment="1">
      <x:alignment vertical="top"/>
    </x:xf>
    <x:xf numFmtId="200" fontId="17" fillId="0" borderId="0" xfId="0" applyNumberFormat="1" applyFont="1" applyFill="1" applyBorder="1"/>
    <x:xf numFmtId="200" fontId="17" fillId="0" borderId="1" xfId="0" applyNumberFormat="1" applyFont="1" applyFill="1" applyBorder="1" applyAlignment="1">
      <x:alignment vertical="top"/>
    </x:xf>
    <x:xf numFmtId="200" fontId="17" fillId="0" borderId="1" xfId="0" applyNumberFormat="1" applyFont="1" applyFill="1" applyBorder="1"/>
    <x:xf numFmtId="0" fontId="18" fillId="0" borderId="0" xfId="0" applyNumberFormat="1" applyFont="1" applyFill="1" applyBorder="1" applyAlignment="1">
      <x:alignment vertical="top" wrapText="1"/>
    </x:xf>
    <x:xf numFmtId="203" fontId="18" fillId="0" borderId="0" xfId="0" applyNumberFormat="1" applyFont="1" applyFill="1" applyBorder="1" applyAlignment="1">
      <x:alignment vertical="top" wrapText="1"/>
    </x:xf>
    <x:xf numFmtId="204" fontId="18" fillId="0" borderId="0" xfId="0" applyNumberFormat="1" applyFont="1" applyFill="1" applyBorder="1" applyAlignment="1">
      <x:alignment vertical="top" wrapText="1"/>
    </x:xf>
    <x:xf numFmtId="0" fontId="18" fillId="0" borderId="1" xfId="0" applyNumberFormat="1" applyFont="1" applyFill="1" applyBorder="1" applyAlignment="1">
      <x:alignment vertical="top" wrapText="1"/>
    </x:xf>
    <x:xf numFmtId="203" fontId="18" fillId="0" borderId="1" xfId="0" applyNumberFormat="1" applyFont="1" applyFill="1" applyBorder="1" applyAlignment="1">
      <x:alignment vertical="top" wrapText="1"/>
    </x:xf>
    <x:xf numFmtId="204" fontId="18" fillId="0" borderId="1" xfId="0" applyNumberFormat="1" applyFont="1" applyFill="1" applyBorder="1" applyAlignment="1">
      <x:alignment vertical="top" wrapText="1"/>
    </x:xf>
    <x:xf numFmtId="200" fontId="19" fillId="0" borderId="4" xfId="0" applyNumberFormat="1" applyFont="1" applyFill="1" applyBorder="1" applyAlignment="1">
      <x:alignment vertical="top" wrapText="1"/>
    </x:xf>
    <x:xf numFmtId="201" fontId="19" fillId="0" borderId="4" xfId="0" applyNumberFormat="1" applyFont="1" applyFill="1" applyBorder="1" applyAlignment="1">
      <x:alignment vertical="top" wrapText="1"/>
    </x:xf>
    <x:xf numFmtId="200" fontId="19" fillId="0" borderId="5" xfId="0" applyNumberFormat="1" applyFont="1" applyFill="1" applyBorder="1" applyAlignment="1">
      <x:alignment vertical="top" wrapText="1"/>
    </x:xf>
    <x:xf numFmtId="201" fontId="19" fillId="0" borderId="5" xfId="0" applyNumberFormat="1" applyFont="1" applyFill="1" applyBorder="1" applyAlignment="1">
      <x:alignment vertical="top" wrapText="1"/>
    </x:xf>
    <x:xf numFmtId="200" fontId="17" fillId="6" borderId="0" xfId="0" applyNumberFormat="1" applyFont="1" applyFill="1" applyBorder="1" applyAlignment="1">
      <x:alignment vertical="top"/>
    </x:xf>
    <x:xf numFmtId="200" fontId="17" fillId="6" borderId="1" xfId="0" applyNumberFormat="1" applyFont="1" applyFill="1" applyBorder="1" applyAlignment="1">
      <x:alignment vertical="top"/>
    </x:xf>
    <x:xf numFmtId="200" fontId="19" fillId="0" borderId="6" xfId="0" applyNumberFormat="1" applyFont="1" applyFill="1" applyBorder="1" applyAlignment="1">
      <x:alignment vertical="top"/>
    </x:xf>
    <x:xf numFmtId="200" fontId="19" fillId="0" borderId="7" xfId="0" applyNumberFormat="1" applyFont="1" applyFill="1" applyBorder="1" applyAlignment="1">
      <x:alignment vertical="top"/>
    </x:xf>
    <x:xf numFmtId="207" fontId="17" fillId="0" borderId="0" xfId="0" applyNumberFormat="1" applyFont="1" applyFill="1" applyBorder="1" applyAlignment="1">
      <x:alignment vertical="top" wrapText="1"/>
    </x:xf>
    <x:xf numFmtId="207" fontId="17" fillId="0" borderId="1" xfId="0" applyNumberFormat="1" applyFont="1" applyFill="1" applyBorder="1" applyAlignment="1">
      <x:alignment vertical="top" wrapText="1"/>
    </x:xf>
    <x:xf numFmtId="208" fontId="18" fillId="0" borderId="0" xfId="0" applyNumberFormat="1" applyFont="1" applyFill="1" applyBorder="1" applyAlignment="1">
      <x:alignment vertical="top" wrapText="1"/>
    </x:xf>
    <x:xf numFmtId="208" fontId="18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d1a8fcf5145cd" /><Relationship Type="http://schemas.openxmlformats.org/officeDocument/2006/relationships/theme" Target="/xl/theme/theme1.xml" Id="Ra61ebc5ef1c94051" /><Relationship Type="http://schemas.openxmlformats.org/officeDocument/2006/relationships/sharedStrings" Target="/xl/sharedStrings.xml" Id="R46b818576a494530" /><Relationship Type="http://schemas.openxmlformats.org/officeDocument/2006/relationships/worksheet" Target="/xl/worksheets/sheet1.xml" Id="Rbf4edede49224906" /><Relationship Type="http://schemas.openxmlformats.org/officeDocument/2006/relationships/worksheet" Target="/xl/worksheets/sheet2.xml" Id="Rc320dd72307b4db7" /><Relationship Type="http://schemas.openxmlformats.org/officeDocument/2006/relationships/worksheet" Target="/xl/worksheets/sheet3.xml" Id="Rb489f4a23eb54f72" /><Relationship Type="http://schemas.openxmlformats.org/officeDocument/2006/relationships/worksheet" Target="/xl/worksheets/sheet4.xml" Id="R6aeceb5a26de4d2a" /><Relationship Type="http://schemas.openxmlformats.org/officeDocument/2006/relationships/worksheet" Target="/xl/worksheets/sheet5.xml" Id="R76359b56188c4050" /><Relationship Type="http://schemas.openxmlformats.org/officeDocument/2006/relationships/worksheet" Target="/xl/worksheets/sheet6.xml" Id="Rfb432f82c5d04ee4" /><Relationship Type="http://schemas.openxmlformats.org/officeDocument/2006/relationships/worksheet" Target="/xl/worksheets/sheet7.xml" Id="R45a9e4798dfc4f90" /><Relationship Type="http://schemas.openxmlformats.org/officeDocument/2006/relationships/worksheet" Target="/xl/worksheets/sheet8.xml" Id="Rf274fd2ccb394a4f" /><Relationship Type="http://schemas.openxmlformats.org/officeDocument/2006/relationships/worksheet" Target="/xl/worksheets/sheet9.xml" Id="Ra56d709a665941d7" /><Relationship Type="http://schemas.openxmlformats.org/officeDocument/2006/relationships/worksheet" Target="/xl/worksheets/sheet10.xml" Id="Rab7a1cf3ab654c16" /><Relationship Type="http://schemas.openxmlformats.org/officeDocument/2006/relationships/worksheet" Target="/xl/worksheets/sheet11.xml" Id="R7d5a731a640340f5" /><Relationship Type="http://schemas.openxmlformats.org/officeDocument/2006/relationships/worksheet" Target="/xl/worksheets/sheet12.xml" Id="R79741f333c334b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0b57a3a850d47b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Illustrative 12-Month Trend</a:t>
            </a:r>
          </a:p>
        </c:rich>
      </c:tx>
    </c:title>
    <c:plotArea>
      <c:lineChart>
        <c:grouping val="standard"/>
        <c:ser>
          <c:idx val="0"/>
          <c:order val="0"/>
          <c:tx>
            <c:v>Fri Oct 31 2025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Dashboard'!$B$19:$B$21</c:f>
              <c:numCache>
                <c:formatCode>#,##0;[Red](#,##0);-</c:formatCode>
                <c:ptCount val="0"/>
              </c:numCache>
            </c:numRef>
          </c:val>
        </c:ser>
        <c:ser>
          <c:idx val="1"/>
          <c:order val="1"/>
          <c:tx>
            <c:v>Sun Nov 30 2025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Dashboard'!$C$19:$C$21</c:f>
              <c:numCache>
                <c:formatCode>#,##0;[Red](#,##0);-</c:formatCode>
                <c:ptCount val="0"/>
              </c:numCache>
            </c:numRef>
          </c:val>
        </c:ser>
        <c:ser>
          <c:idx val="2"/>
          <c:order val="2"/>
          <c:tx>
            <c:v>Wed Dec 31 2025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Dashboard'!$D$19:$D$21</c:f>
              <c:numCache>
                <c:formatCode>#,##0;[Red](#,##0);-</c:formatCode>
                <c:ptCount val="0"/>
              </c:numCache>
            </c:numRef>
          </c:val>
        </c:ser>
        <c:ser>
          <c:idx val="3"/>
          <c:order val="3"/>
          <c:tx>
            <c:v>Sat Jan 31 2026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Dashboard'!$E$19:$E$21</c:f>
              <c:numCache>
                <c:formatCode>#,##0;[Red](#,##0);-</c:formatCode>
                <c:ptCount val="0"/>
              </c:numCache>
            </c:numRef>
          </c:val>
        </c:ser>
        <c:ser>
          <c:idx val="4"/>
          <c:order val="4"/>
          <c:tx>
            <c:v>Sat Feb 28 2026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Dashboard'!$F$19:$F$21</c:f>
              <c:numCache>
                <c:formatCode>#,##0;[Red](#,##0);-</c:formatCode>
                <c:ptCount val="0"/>
              </c:numCache>
            </c:numRef>
          </c:val>
        </c:ser>
        <c:ser>
          <c:idx val="5"/>
          <c:order val="5"/>
          <c:tx>
            <c:v>Tue Mar 31 2026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Dashboard'!$G$19:$G$21</c:f>
              <c:numCache>
                <c:formatCode>#,##0;[Red](#,##0);-</c:formatCode>
                <c:ptCount val="0"/>
              </c:numCache>
            </c:numRef>
          </c:val>
        </c:ser>
        <c:ser>
          <c:idx val="6"/>
          <c:order val="6"/>
          <c:tx>
            <c:v>Thu Apr 30 2026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Dashboard'!$H$19:$H$21</c:f>
              <c:numCache>
                <c:formatCode>#,##0;[Red](#,##0);-</c:formatCode>
                <c:ptCount val="0"/>
              </c:numCache>
            </c:numRef>
          </c:val>
        </c:ser>
        <c:ser>
          <c:idx val="7"/>
          <c:order val="7"/>
          <c:tx>
            <c:v>Sun May 31 2026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Dashboard'!$I$19:$I$21</c:f>
              <c:numCache>
                <c:formatCode>#,##0;[Red](#,##0);-</c:formatCode>
                <c:ptCount val="0"/>
              </c:numCache>
            </c:numRef>
          </c:val>
        </c:ser>
        <c:ser>
          <c:idx val="8"/>
          <c:order val="8"/>
          <c:tx>
            <c:v>Tue Jun 30 2026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Dashboard'!$J$19:$J$21</c:f>
              <c:numCache>
                <c:formatCode>#,##0;[Red](#,##0);-</c:formatCode>
                <c:ptCount val="0"/>
              </c:numCache>
            </c:numRef>
          </c:val>
        </c:ser>
        <c:ser>
          <c:idx val="9"/>
          <c:order val="9"/>
          <c:tx>
            <c:v>Fri Jul 31 2026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Dashboard'!$K$19:$K$21</c:f>
              <c:numCache>
                <c:formatCode>#,##0;[Red](#,##0);-</c:formatCode>
                <c:ptCount val="0"/>
              </c:numCache>
            </c:numRef>
          </c:val>
        </c:ser>
        <c:ser>
          <c:idx val="10"/>
          <c:order val="10"/>
          <c:tx>
            <c:v>Mon Aug 31 2026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Dashboard'!$L$19:$L$21</c:f>
              <c:numCache>
                <c:formatCode>#,##0;[Red](#,##0);-</c:formatCode>
                <c:ptCount val="0"/>
              </c:numCache>
            </c:numRef>
          </c:val>
        </c:ser>
        <c:ser>
          <c:idx val="11"/>
          <c:order val="11"/>
          <c:tx>
            <c:v>Wed Sep 30 2026 00:00:00 GMT+0000 (Coordinated Universal Time)</c:v>
          </c:tx>
          <c:marker>
            <c:symbol val="none"/>
          </c:marker>
          <c:cat>
            <c:strRef>
              <c:f>'KPI Dashboard'!$A$19:$A$21</c:f>
              <c:strCache>
                <c:ptCount val="0"/>
              </c:strCache>
            </c:strRef>
          </c:cat>
          <c:val>
            <c:numRef>
              <c:f>'KPI Dashboard'!$M$19:$M$21</c:f>
              <c:numCache>
                <c:formatCode>#,##0;[Red](#,##0);-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22</xdr:row>
      <xdr:rowOff>0</xdr:rowOff>
    </xdr:from>
    <xdr:to>
      <xdr:col>10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b57a3a850d47b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d5609ed9ba0d41a6" /></Relationships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9" hidden="0" customWidth="1"/>
    <x:col min="3" max="3" width="16" hidden="0" customWidth="1"/>
    <x:col min="4" max="4" width="19" hidden="0" customWidth="1"/>
    <x:col min="5" max="5" width="28" hidden="0" customWidth="1"/>
    <x:col min="6" max="6" width="31" hidden="0" customWidth="1"/>
    <x:col min="7" max="7" width="17" hidden="0" customWidth="1"/>
    <x:col min="8" max="8" width="34" hidden="0" customWidth="1"/>
  </x:cols>
  <x:sheetData>
    <x:row r="1" ht="30" customHeight="1">
      <x:c r="A1" s="260" t="str">
        <x:v>ClearCFO | Finance Resource Toolkit</x:v>
      </x:c>
      <x:c r="B1" s="260"/>
      <x:c r="C1" s="260"/>
      <x:c r="D1" s="260"/>
      <x:c r="E1" s="260"/>
      <x:c r="F1" s="260"/>
      <x:c r="G1" s="260"/>
      <x:c r="H1" s="260"/>
      <x:c r="I1" s="189"/>
      <x:c r="J1" s="189"/>
      <x:c r="K1" s="189"/>
      <x:c r="L1" s="189"/>
      <x:c r="M1" s="189"/>
      <x:c r="N1" s="189"/>
    </x:row>
    <x:row r="2" ht="28" customHeight="1">
      <x:c r="A2" s="262" t="str">
        <x:v>Ready-to-use templates for growing businesses. Blue text = input. Black = formula. Green = linked from another tab.</x:v>
      </x:c>
      <x:c r="B2" s="262"/>
      <x:c r="C2" s="262"/>
      <x:c r="D2" s="262"/>
      <x:c r="E2" s="262"/>
      <x:c r="F2" s="262"/>
      <x:c r="G2" s="262"/>
      <x:c r="H2" s="262"/>
      <x:c r="I2" s="189"/>
      <x:c r="J2" s="189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89"/>
      <x:c r="J3" s="189"/>
      <x:c r="K3" s="189"/>
      <x:c r="L3" s="189"/>
      <x:c r="M3" s="189"/>
      <x:c r="N3" s="189"/>
    </x:row>
    <x:row r="4" ht="28" customHeight="1">
      <x:c r="A4" s="192" t="str">
        <x:v>A number is the beginning. A decision is the point.</x:v>
      </x:c>
      <x:c r="B4" s="192"/>
      <x:c r="C4" s="192"/>
      <x:c r="D4" s="192"/>
      <x:c r="E4" s="192"/>
      <x:c r="F4" s="192"/>
      <x:c r="G4" s="192"/>
      <x:c r="H4" s="192"/>
      <x:c r="I4" s="189"/>
      <x:c r="J4" s="189"/>
      <x:c r="K4" s="189"/>
      <x:c r="L4" s="189"/>
      <x:c r="M4" s="189"/>
      <x:c r="N4" s="189"/>
    </x:row>
    <x:row r="5">
      <x:c r="A5" s="191"/>
      <x:c r="B5" s="191"/>
      <x:c r="C5" s="191"/>
      <x:c r="D5" s="191"/>
      <x:c r="E5" s="191"/>
      <x:c r="F5" s="191"/>
      <x:c r="G5" s="191"/>
      <x:c r="H5" s="191"/>
      <x:c r="I5" s="189"/>
      <x:c r="J5" s="189"/>
      <x:c r="K5" s="189"/>
      <x:c r="L5" s="189"/>
      <x:c r="M5" s="189"/>
      <x:c r="N5" s="189"/>
    </x:row>
    <x:row r="6">
      <x:c r="A6" s="319" t="str">
        <x:v>Resource</x:v>
      </x:c>
      <x:c r="B6" s="319" t="str">
        <x:v>Use it for</x:v>
      </x:c>
      <x:c r="C6" s="319" t="str">
        <x:v>Update frequency</x:v>
      </x:c>
      <x:c r="D6" s="319" t="str">
        <x:v>Primary owner</x:v>
      </x:c>
      <x:c r="E6" s="319" t="str">
        <x:v>Input needed</x:v>
      </x:c>
      <x:c r="F6" s="319" t="str">
        <x:v>Decision supported</x:v>
      </x:c>
      <x:c r="G6" s="319" t="str">
        <x:v>Free-resource fit</x:v>
      </x:c>
      <x:c r="H6" s="319" t="str">
        <x:v>Notes</x:v>
      </x:c>
      <x:c r="I6" s="189"/>
      <x:c r="J6" s="189"/>
      <x:c r="K6" s="189"/>
      <x:c r="L6" s="189"/>
      <x:c r="M6" s="189"/>
      <x:c r="N6" s="189"/>
    </x:row>
    <x:row r="7">
      <x:c r="A7" s="194" t="str">
        <x:v>Executive Summary</x:v>
      </x:c>
      <x:c r="B7" s="194" t="str">
        <x:v>Monthly management narrative</x:v>
      </x:c>
      <x:c r="C7" s="194" t="str">
        <x:v>Monthly</x:v>
      </x:c>
      <x:c r="D7" s="194" t="str">
        <x:v>Founder / CFO</x:v>
      </x:c>
      <x:c r="E7" s="194" t="str">
        <x:v>KPIs + top findings</x:v>
      </x:c>
      <x:c r="F7" s="194" t="str">
        <x:v>What needs attention now?</x:v>
      </x:c>
      <x:c r="G7" s="194" t="str">
        <x:v>Yes</x:v>
      </x:c>
      <x:c r="H7" s="194" t="str">
        <x:v>Use as 1-page front sheet or reporting memo.</x:v>
      </x:c>
      <x:c r="I7" s="189"/>
      <x:c r="J7" s="189"/>
      <x:c r="K7" s="189"/>
      <x:c r="L7" s="189"/>
      <x:c r="M7" s="189"/>
      <x:c r="N7" s="189"/>
    </x:row>
    <x:row r="8">
      <x:c r="A8" s="194" t="str">
        <x:v>KPI Dashboard</x:v>
      </x:c>
      <x:c r="B8" s="194" t="str">
        <x:v>Performance snapshot</x:v>
      </x:c>
      <x:c r="C8" s="194" t="str">
        <x:v>Monthly</x:v>
      </x:c>
      <x:c r="D8" s="194" t="str">
        <x:v>Finance</x:v>
      </x:c>
      <x:c r="E8" s="194" t="str">
        <x:v>Current / prior / budget</x:v>
      </x:c>
      <x:c r="F8" s="194" t="str">
        <x:v>Where did performance move?</x:v>
      </x:c>
      <x:c r="G8" s="194" t="str">
        <x:v>Yes</x:v>
      </x:c>
      <x:c r="H8" s="194" t="str">
        <x:v>Illustrative inputs included.</x:v>
      </x:c>
      <x:c r="I8" s="189"/>
      <x:c r="J8" s="189"/>
      <x:c r="K8" s="189"/>
      <x:c r="L8" s="189"/>
      <x:c r="M8" s="189"/>
      <x:c r="N8" s="189"/>
    </x:row>
    <x:row r="9">
      <x:c r="A9" s="194" t="str">
        <x:v>P&amp;L Reporting</x:v>
      </x:c>
      <x:c r="B9" s="194" t="str">
        <x:v>Actual vs budget vs prior</x:v>
      </x:c>
      <x:c r="C9" s="194" t="str">
        <x:v>Monthly</x:v>
      </x:c>
      <x:c r="D9" s="194" t="str">
        <x:v>Finance</x:v>
      </x:c>
      <x:c r="E9" s="194" t="str">
        <x:v>P&amp;L values</x:v>
      </x:c>
      <x:c r="F9" s="194" t="str">
        <x:v>Which lines explain variance?</x:v>
      </x:c>
      <x:c r="G9" s="194" t="str">
        <x:v>Lead magnet</x:v>
      </x:c>
      <x:c r="H9" s="194" t="str">
        <x:v>Keep detailed driver automation paid.</x:v>
      </x:c>
      <x:c r="I9" s="189"/>
      <x:c r="J9" s="189"/>
      <x:c r="K9" s="189"/>
      <x:c r="L9" s="189"/>
      <x:c r="M9" s="189"/>
      <x:c r="N9" s="189"/>
    </x:row>
    <x:row r="10">
      <x:c r="A10" s="194" t="str">
        <x:v>Balance Sheet &amp; NWC</x:v>
      </x:c>
      <x:c r="B10" s="194" t="str">
        <x:v>Liquidity and working-capital review</x:v>
      </x:c>
      <x:c r="C10" s="194" t="str">
        <x:v>Monthly</x:v>
      </x:c>
      <x:c r="D10" s="194" t="str">
        <x:v>Finance</x:v>
      </x:c>
      <x:c r="E10" s="194" t="str">
        <x:v>BS balances + sales/COGS</x:v>
      </x:c>
      <x:c r="F10" s="194" t="str">
        <x:v>Where is cash tied up?</x:v>
      </x:c>
      <x:c r="G10" s="194" t="str">
        <x:v>Lead magnet</x:v>
      </x:c>
      <x:c r="H10" s="194" t="str">
        <x:v>Links to paid root-cause analysis.</x:v>
      </x:c>
      <x:c r="I10" s="189"/>
      <x:c r="J10" s="189"/>
      <x:c r="K10" s="189"/>
      <x:c r="L10" s="189"/>
      <x:c r="M10" s="189"/>
      <x:c r="N10" s="189"/>
    </x:row>
    <x:row r="11">
      <x:c r="A11" s="194" t="str">
        <x:v>13-Week Cash Flow</x:v>
      </x:c>
      <x:c r="B11" s="194" t="str">
        <x:v>Short-term liquidity planning</x:v>
      </x:c>
      <x:c r="C11" s="194" t="str">
        <x:v>Weekly</x:v>
      </x:c>
      <x:c r="D11" s="194" t="str">
        <x:v>Finance / Treasury</x:v>
      </x:c>
      <x:c r="E11" s="194" t="str">
        <x:v>Opening cash + receipts/payments</x:v>
      </x:c>
      <x:c r="F11" s="194" t="str">
        <x:v>When could cash get tight?</x:v>
      </x:c>
      <x:c r="G11" s="194" t="str">
        <x:v>Lead magnet</x:v>
      </x:c>
      <x:c r="H11" s="194" t="str">
        <x:v>Advanced scenario engine stays in paid product.</x:v>
      </x:c>
      <x:c r="I11" s="189"/>
      <x:c r="J11" s="189"/>
      <x:c r="K11" s="189"/>
      <x:c r="L11" s="189"/>
      <x:c r="M11" s="189"/>
      <x:c r="N11" s="189"/>
    </x:row>
    <x:row r="12">
      <x:c r="A12" s="194" t="str">
        <x:v>AR Collections</x:v>
      </x:c>
      <x:c r="B12" s="194" t="str">
        <x:v>Collections prioritisation</x:v>
      </x:c>
      <x:c r="C12" s="194" t="str">
        <x:v>Weekly</x:v>
      </x:c>
      <x:c r="D12" s="194" t="str">
        <x:v>Finance / Sales</x:v>
      </x:c>
      <x:c r="E12" s="194" t="str">
        <x:v>Customer invoices</x:v>
      </x:c>
      <x:c r="F12" s="194" t="str">
        <x:v>Which receivables need action?</x:v>
      </x:c>
      <x:c r="G12" s="194" t="str">
        <x:v>Yes</x:v>
      </x:c>
      <x:c r="H12" s="194" t="str">
        <x:v>Useful no-code tracker.</x:v>
      </x:c>
      <x:c r="I12" s="189"/>
      <x:c r="J12" s="189"/>
      <x:c r="K12" s="189"/>
      <x:c r="L12" s="189"/>
      <x:c r="M12" s="189"/>
      <x:c r="N12" s="189"/>
    </x:row>
    <x:row r="13">
      <x:c r="A13" s="194" t="str">
        <x:v>Management Action Tracker</x:v>
      </x:c>
      <x:c r="B13" s="194" t="str">
        <x:v>Close the loop from insight to action</x:v>
      </x:c>
      <x:c r="C13" s="194" t="str">
        <x:v>Weekly / Monthly</x:v>
      </x:c>
      <x:c r="D13" s="194" t="str">
        <x:v>CFO / Founder</x:v>
      </x:c>
      <x:c r="E13" s="194" t="str">
        <x:v>Issue + action + owner</x:v>
      </x:c>
      <x:c r="F13" s="194" t="str">
        <x:v>Who does what by when?</x:v>
      </x:c>
      <x:c r="G13" s="194" t="str">
        <x:v>Yes</x:v>
      </x:c>
      <x:c r="H13" s="194" t="str">
        <x:v>Core ClearCFO decision discipline.</x:v>
      </x:c>
      <x:c r="I13" s="189"/>
      <x:c r="J13" s="189"/>
      <x:c r="K13" s="189"/>
      <x:c r="L13" s="189"/>
      <x:c r="M13" s="189"/>
      <x:c r="N13" s="189"/>
    </x:row>
    <x:row r="14">
      <x:c r="A14" s="194" t="str">
        <x:v>Reporting Checklist</x:v>
      </x:c>
      <x:c r="B14" s="194" t="str">
        <x:v>Monthly finance operating cadence</x:v>
      </x:c>
      <x:c r="C14" s="194" t="str">
        <x:v>Monthly</x:v>
      </x:c>
      <x:c r="D14" s="194" t="str">
        <x:v>Finance Controller</x:v>
      </x:c>
      <x:c r="E14" s="194" t="str">
        <x:v>Close status</x:v>
      </x:c>
      <x:c r="F14" s="194" t="str">
        <x:v>Is the pack reliable enough to publish?</x:v>
      </x:c>
      <x:c r="G14" s="194" t="str">
        <x:v>Yes</x:v>
      </x:c>
      <x:c r="H14" s="194" t="str">
        <x:v>Good SEO/download resource.</x:v>
      </x:c>
      <x:c r="I14" s="189"/>
      <x:c r="J14" s="189"/>
      <x:c r="K14" s="189"/>
      <x:c r="L14" s="189"/>
      <x:c r="M14" s="189"/>
      <x:c r="N14" s="189"/>
    </x:row>
    <x:row r="15">
      <x:c r="A15" s="194" t="str">
        <x:v>CFO Pack Outline</x:v>
      </x:c>
      <x:c r="B15" s="194" t="str">
        <x:v>Board / management pack design</x:v>
      </x:c>
      <x:c r="C15" s="194" t="str">
        <x:v>Monthly</x:v>
      </x:c>
      <x:c r="D15" s="194" t="str">
        <x:v>CFO</x:v>
      </x:c>
      <x:c r="E15" s="194" t="str">
        <x:v>All reporting outputs</x:v>
      </x:c>
      <x:c r="F15" s="194" t="str">
        <x:v>What should the pack contain?</x:v>
      </x:c>
      <x:c r="G15" s="194" t="str">
        <x:v>Yes</x:v>
      </x:c>
      <x:c r="H15" s="194" t="str">
        <x:v>Pair with PPT template.</x:v>
      </x:c>
      <x:c r="I15" s="189"/>
      <x:c r="J15" s="189"/>
      <x:c r="K15" s="189"/>
      <x:c r="L15" s="189"/>
      <x:c r="M15" s="189"/>
      <x:c r="N15" s="189"/>
    </x:row>
    <x:row r="16">
      <x:c r="A16" s="194" t="str">
        <x:v>KPI Dictionary</x:v>
      </x:c>
      <x:c r="B16" s="194" t="str">
        <x:v>Metric definitions</x:v>
      </x:c>
      <x:c r="C16" s="194" t="str">
        <x:v>Reference</x:v>
      </x:c>
      <x:c r="D16" s="194" t="str">
        <x:v>Finance</x:v>
      </x:c>
      <x:c r="E16" s="194" t="str">
        <x:v>Business model choices</x:v>
      </x:c>
      <x:c r="F16" s="194" t="str">
        <x:v>Are teams using metrics consistently?</x:v>
      </x:c>
      <x:c r="G16" s="194" t="str">
        <x:v>Yes</x:v>
      </x:c>
      <x:c r="H16" s="194" t="str">
        <x:v>Expand by industry later.</x:v>
      </x:c>
      <x:c r="I16" s="189"/>
      <x:c r="J16" s="189"/>
      <x:c r="K16" s="189"/>
      <x:c r="L16" s="189"/>
      <x:c r="M16" s="189"/>
      <x:c r="N16" s="189"/>
    </x:row>
    <x:row r="17">
      <x:c r="A17" s="194" t="str">
        <x:v>Data Request Checklist</x:v>
      </x:c>
      <x:c r="B17" s="194" t="str">
        <x:v>Initial client onboarding</x:v>
      </x:c>
      <x:c r="C17" s="194" t="str">
        <x:v>Onboarding</x:v>
      </x:c>
      <x:c r="D17" s="194" t="str">
        <x:v>Finance</x:v>
      </x:c>
      <x:c r="E17" s="194" t="str">
        <x:v>TB, AR, AP, budget</x:v>
      </x:c>
      <x:c r="F17" s="194" t="str">
        <x:v>Do we have enough data?</x:v>
      </x:c>
      <x:c r="G17" s="194" t="str">
        <x:v>Yes</x:v>
      </x:c>
      <x:c r="H17" s="194" t="str">
        <x:v>Supports demo/pilot conversion.</x:v>
      </x:c>
      <x:c r="I17" s="189"/>
      <x:c r="J17" s="189"/>
      <x:c r="K17" s="189"/>
      <x:c r="L17" s="189"/>
      <x:c r="M17" s="189"/>
      <x:c r="N17" s="189"/>
    </x:row>
    <x:row r="18">
      <x:c r="A18" s="191"/>
      <x:c r="B18" s="191"/>
      <x:c r="C18" s="191"/>
      <x:c r="D18" s="191"/>
      <x:c r="E18" s="191"/>
      <x:c r="F18" s="191"/>
      <x:c r="G18" s="191"/>
      <x:c r="H18" s="191"/>
      <x:c r="I18" s="189"/>
      <x:c r="J18" s="189"/>
      <x:c r="K18" s="189"/>
      <x:c r="L18" s="189"/>
      <x:c r="M18" s="189"/>
      <x:c r="N18" s="189"/>
    </x:row>
    <x:row r="19">
      <x:c r="A19" s="191"/>
      <x:c r="B19" s="191"/>
      <x:c r="C19" s="191"/>
      <x:c r="D19" s="191"/>
      <x:c r="E19" s="191"/>
      <x:c r="F19" s="191"/>
      <x:c r="G19" s="191"/>
      <x:c r="H19" s="191"/>
      <x:c r="I19" s="189"/>
      <x:c r="J19" s="189"/>
      <x:c r="K19" s="189"/>
      <x:c r="L19" s="189"/>
      <x:c r="M19" s="189"/>
      <x:c r="N19" s="189"/>
    </x:row>
    <x:row r="20">
      <x:c r="A20" s="191"/>
      <x:c r="B20" s="191"/>
      <x:c r="C20" s="191"/>
      <x:c r="D20" s="191"/>
      <x:c r="E20" s="191"/>
      <x:c r="F20" s="191"/>
      <x:c r="G20" s="191"/>
      <x:c r="H20" s="191"/>
      <x:c r="I20" s="189"/>
      <x:c r="J20" s="189"/>
      <x:c r="K20" s="189"/>
      <x:c r="L20" s="189"/>
      <x:c r="M20" s="189"/>
      <x:c r="N20" s="189"/>
    </x:row>
    <x:row r="21">
      <x:c r="A21" s="191"/>
      <x:c r="B21" s="191"/>
      <x:c r="C21" s="191"/>
      <x:c r="D21" s="191"/>
      <x:c r="E21" s="191"/>
      <x:c r="F21" s="191"/>
      <x:c r="G21" s="191"/>
      <x:c r="H21" s="191"/>
      <x:c r="I21" s="189"/>
      <x:c r="J21" s="189"/>
      <x:c r="K21" s="189"/>
      <x:c r="L21" s="189"/>
      <x:c r="M21" s="189"/>
      <x:c r="N21" s="189"/>
    </x:row>
    <x:row r="22">
      <x:c r="A22" s="191"/>
      <x:c r="B22" s="191"/>
      <x:c r="C22" s="191"/>
      <x:c r="D22" s="191"/>
      <x:c r="E22" s="191"/>
      <x:c r="F22" s="191"/>
      <x:c r="G22" s="191"/>
      <x:c r="H22" s="191"/>
      <x:c r="I22" s="189"/>
      <x:c r="J22" s="189"/>
      <x:c r="K22" s="189"/>
      <x:c r="L22" s="189"/>
      <x:c r="M22" s="189"/>
      <x:c r="N22" s="189"/>
    </x:row>
    <x:row r="23">
      <x:c r="A23" s="191"/>
      <x:c r="B23" s="191"/>
      <x:c r="C23" s="191"/>
      <x:c r="D23" s="191"/>
      <x:c r="E23" s="191"/>
      <x:c r="F23" s="191"/>
      <x:c r="G23" s="191"/>
      <x:c r="H23" s="191"/>
      <x:c r="I23" s="189"/>
      <x:c r="J23" s="189"/>
      <x:c r="K23" s="189"/>
      <x:c r="L23" s="189"/>
      <x:c r="M23" s="189"/>
      <x:c r="N23" s="189"/>
    </x:row>
    <x:row r="24">
      <x:c r="A24" s="191"/>
      <x:c r="B24" s="191"/>
      <x:c r="C24" s="191"/>
      <x:c r="D24" s="191"/>
      <x:c r="E24" s="191"/>
      <x:c r="F24" s="191"/>
      <x:c r="G24" s="191"/>
      <x:c r="H24" s="191"/>
      <x:c r="I24" s="189"/>
      <x:c r="J24" s="189"/>
      <x:c r="K24" s="189"/>
      <x:c r="L24" s="189"/>
      <x:c r="M24" s="189"/>
      <x:c r="N24" s="189"/>
    </x:row>
    <x:row r="25">
      <x:c r="A25" s="191"/>
      <x:c r="B25" s="191"/>
      <x:c r="C25" s="191"/>
      <x:c r="D25" s="191"/>
      <x:c r="E25" s="191"/>
      <x:c r="F25" s="191"/>
      <x:c r="G25" s="191"/>
      <x:c r="H25" s="191"/>
      <x:c r="I25" s="189"/>
      <x:c r="J25" s="189"/>
      <x:c r="K25" s="189"/>
      <x:c r="L25" s="189"/>
      <x:c r="M25" s="189"/>
      <x:c r="N25" s="189"/>
    </x:row>
    <x:row r="26">
      <x:c r="A26" s="191"/>
      <x:c r="B26" s="191"/>
      <x:c r="C26" s="191"/>
      <x:c r="D26" s="191"/>
      <x:c r="E26" s="191"/>
      <x:c r="F26" s="191"/>
      <x:c r="G26" s="191"/>
      <x:c r="H26" s="191"/>
      <x:c r="I26" s="189"/>
      <x:c r="J26" s="189"/>
      <x:c r="K26" s="189"/>
      <x:c r="L26" s="189"/>
      <x:c r="M26" s="189"/>
      <x:c r="N26" s="189"/>
    </x:row>
    <x:row r="27">
      <x:c r="A27" s="191"/>
      <x:c r="B27" s="191"/>
      <x:c r="C27" s="191"/>
      <x:c r="D27" s="191"/>
      <x:c r="E27" s="191"/>
      <x:c r="F27" s="191"/>
      <x:c r="G27" s="191"/>
      <x:c r="H27" s="191"/>
      <x:c r="I27" s="189"/>
      <x:c r="J27" s="189"/>
      <x:c r="K27" s="189"/>
      <x:c r="L27" s="189"/>
      <x:c r="M27" s="189"/>
      <x:c r="N27" s="189"/>
    </x:row>
    <x:row r="28">
      <x:c r="A28" s="191"/>
      <x:c r="B28" s="191"/>
      <x:c r="C28" s="191"/>
      <x:c r="D28" s="191"/>
      <x:c r="E28" s="191"/>
      <x:c r="F28" s="191"/>
      <x:c r="G28" s="191"/>
      <x:c r="H28" s="191"/>
      <x:c r="I28" s="189"/>
      <x:c r="J28" s="189"/>
      <x:c r="K28" s="189"/>
      <x:c r="L28" s="189"/>
      <x:c r="M28" s="189"/>
      <x:c r="N28" s="189"/>
    </x:row>
    <x:row r="29">
      <x:c r="A29" s="191"/>
      <x:c r="B29" s="191"/>
      <x:c r="C29" s="191"/>
      <x:c r="D29" s="191"/>
      <x:c r="E29" s="191"/>
      <x:c r="F29" s="191"/>
      <x:c r="G29" s="191"/>
      <x:c r="H29" s="191"/>
      <x:c r="I29" s="189"/>
      <x:c r="J29" s="189"/>
      <x:c r="K29" s="189"/>
      <x:c r="L29" s="189"/>
      <x:c r="M29" s="189"/>
      <x:c r="N29" s="189"/>
    </x:row>
    <x:row r="30">
      <x:c r="A30" s="191"/>
      <x:c r="B30" s="191"/>
      <x:c r="C30" s="191"/>
      <x:c r="D30" s="191"/>
      <x:c r="E30" s="191"/>
      <x:c r="F30" s="191"/>
      <x:c r="G30" s="191"/>
      <x:c r="H30" s="191"/>
      <x:c r="I30" s="189"/>
      <x:c r="J30" s="189"/>
      <x:c r="K30" s="189"/>
      <x:c r="L30" s="189"/>
      <x:c r="M30" s="189"/>
      <x:c r="N30" s="189"/>
    </x:row>
    <x:row r="31">
      <x:c r="A31" s="191"/>
      <x:c r="B31" s="191"/>
      <x:c r="C31" s="191"/>
      <x:c r="D31" s="191"/>
      <x:c r="E31" s="191"/>
      <x:c r="F31" s="191"/>
      <x:c r="G31" s="191"/>
      <x:c r="H31" s="191"/>
      <x:c r="I31" s="189"/>
      <x:c r="J31" s="189"/>
      <x:c r="K31" s="189"/>
      <x:c r="L31" s="189"/>
      <x:c r="M31" s="189"/>
      <x:c r="N31" s="189"/>
    </x:row>
    <x:row r="32">
      <x:c r="A32" s="191"/>
      <x:c r="B32" s="191"/>
      <x:c r="C32" s="191"/>
      <x:c r="D32" s="191"/>
      <x:c r="E32" s="191"/>
      <x:c r="F32" s="191"/>
      <x:c r="G32" s="191"/>
      <x:c r="H32" s="191"/>
      <x:c r="I32" s="189"/>
      <x:c r="J32" s="189"/>
      <x:c r="K32" s="189"/>
      <x:c r="L32" s="189"/>
      <x:c r="M32" s="189"/>
      <x:c r="N32" s="189"/>
    </x:row>
    <x:row r="33">
      <x:c r="A33" s="191"/>
      <x:c r="B33" s="191"/>
      <x:c r="C33" s="191"/>
      <x:c r="D33" s="191"/>
      <x:c r="E33" s="191"/>
      <x:c r="F33" s="191"/>
      <x:c r="G33" s="191"/>
      <x:c r="H33" s="191"/>
      <x:c r="I33" s="189"/>
      <x:c r="J33" s="189"/>
      <x:c r="K33" s="189"/>
      <x:c r="L33" s="189"/>
      <x:c r="M33" s="189"/>
      <x:c r="N33" s="189"/>
    </x:row>
    <x:row r="34">
      <x:c r="A34" s="191"/>
      <x:c r="B34" s="191"/>
      <x:c r="C34" s="191"/>
      <x:c r="D34" s="191"/>
      <x:c r="E34" s="191"/>
      <x:c r="F34" s="191"/>
      <x:c r="G34" s="191"/>
      <x:c r="H34" s="191"/>
      <x:c r="I34" s="189"/>
      <x:c r="J34" s="189"/>
      <x:c r="K34" s="189"/>
      <x:c r="L34" s="189"/>
      <x:c r="M34" s="189"/>
      <x:c r="N34" s="189"/>
    </x:row>
    <x:row r="35">
      <x:c r="A35" s="191"/>
      <x:c r="B35" s="191"/>
      <x:c r="C35" s="191"/>
      <x:c r="D35" s="191"/>
      <x:c r="E35" s="191"/>
      <x:c r="F35" s="191"/>
      <x:c r="G35" s="191"/>
      <x:c r="H35" s="191"/>
      <x:c r="I35" s="189"/>
      <x:c r="J35" s="189"/>
      <x:c r="K35" s="189"/>
      <x:c r="L35" s="189"/>
      <x:c r="M35" s="189"/>
      <x:c r="N35" s="189"/>
    </x:row>
    <x:row r="36">
      <x:c r="A36" s="191"/>
      <x:c r="B36" s="191"/>
      <x:c r="C36" s="191"/>
      <x:c r="D36" s="191"/>
      <x:c r="E36" s="191"/>
      <x:c r="F36" s="191"/>
      <x:c r="G36" s="191"/>
      <x:c r="H36" s="191"/>
      <x:c r="I36" s="189"/>
      <x:c r="J36" s="189"/>
      <x:c r="K36" s="189"/>
      <x:c r="L36" s="189"/>
      <x:c r="M36" s="189"/>
      <x:c r="N36" s="189"/>
    </x:row>
    <x:row r="37">
      <x:c r="A37" s="191"/>
      <x:c r="B37" s="191"/>
      <x:c r="C37" s="191"/>
      <x:c r="D37" s="191"/>
      <x:c r="E37" s="191"/>
      <x:c r="F37" s="191"/>
      <x:c r="G37" s="191"/>
      <x:c r="H37" s="191"/>
      <x:c r="I37" s="189"/>
      <x:c r="J37" s="189"/>
      <x:c r="K37" s="189"/>
      <x:c r="L37" s="189"/>
      <x:c r="M37" s="189"/>
      <x:c r="N37" s="189"/>
    </x:row>
    <x:row r="38">
      <x:c r="A38" s="191"/>
      <x:c r="B38" s="191"/>
      <x:c r="C38" s="191"/>
      <x:c r="D38" s="191"/>
      <x:c r="E38" s="191"/>
      <x:c r="F38" s="191"/>
      <x:c r="G38" s="191"/>
      <x:c r="H38" s="191"/>
      <x:c r="I38" s="189"/>
      <x:c r="J38" s="189"/>
      <x:c r="K38" s="189"/>
      <x:c r="L38" s="189"/>
      <x:c r="M38" s="189"/>
      <x:c r="N38" s="189"/>
    </x:row>
    <x:row r="39">
      <x:c r="A39" s="191"/>
      <x:c r="B39" s="191"/>
      <x:c r="C39" s="191"/>
      <x:c r="D39" s="191"/>
      <x:c r="E39" s="191"/>
      <x:c r="F39" s="191"/>
      <x:c r="G39" s="191"/>
      <x:c r="H39" s="191"/>
      <x:c r="I39" s="189"/>
      <x:c r="J39" s="189"/>
      <x:c r="K39" s="189"/>
      <x:c r="L39" s="189"/>
      <x:c r="M39" s="189"/>
      <x:c r="N39" s="189"/>
    </x:row>
    <x:row r="40">
      <x:c r="A40" s="191"/>
      <x:c r="B40" s="191"/>
      <x:c r="C40" s="191"/>
      <x:c r="D40" s="191"/>
      <x:c r="E40" s="191"/>
      <x:c r="F40" s="191"/>
      <x:c r="G40" s="191"/>
      <x:c r="H40" s="191"/>
      <x:c r="I40" s="189"/>
      <x:c r="J40" s="189"/>
      <x:c r="K40" s="189"/>
      <x:c r="L40" s="189"/>
      <x:c r="M40" s="189"/>
      <x:c r="N40" s="189"/>
    </x:row>
    <x:row r="41">
      <x:c r="A41" s="191"/>
      <x:c r="B41" s="191"/>
      <x:c r="C41" s="191"/>
      <x:c r="D41" s="191"/>
      <x:c r="E41" s="191"/>
      <x:c r="F41" s="191"/>
      <x:c r="G41" s="191"/>
      <x:c r="H41" s="191"/>
      <x:c r="I41" s="189"/>
      <x:c r="J41" s="189"/>
      <x:c r="K41" s="189"/>
      <x:c r="L41" s="189"/>
      <x:c r="M41" s="189"/>
      <x:c r="N41" s="189"/>
    </x:row>
    <x:row r="42">
      <x:c r="A42" s="191"/>
      <x:c r="B42" s="191"/>
      <x:c r="C42" s="191"/>
      <x:c r="D42" s="191"/>
      <x:c r="E42" s="191"/>
      <x:c r="F42" s="191"/>
      <x:c r="G42" s="191"/>
      <x:c r="H42" s="191"/>
      <x:c r="I42" s="189"/>
      <x:c r="J42" s="189"/>
      <x:c r="K42" s="189"/>
      <x:c r="L42" s="189"/>
      <x:c r="M42" s="189"/>
      <x:c r="N42" s="189"/>
    </x:row>
    <x:row r="43">
      <x:c r="A43" s="191"/>
      <x:c r="B43" s="191"/>
      <x:c r="C43" s="191"/>
      <x:c r="D43" s="191"/>
      <x:c r="E43" s="191"/>
      <x:c r="F43" s="191"/>
      <x:c r="G43" s="191"/>
      <x:c r="H43" s="191"/>
      <x:c r="I43" s="189"/>
      <x:c r="J43" s="189"/>
      <x:c r="K43" s="189"/>
      <x:c r="L43" s="189"/>
      <x:c r="M43" s="189"/>
      <x:c r="N43" s="189"/>
    </x:row>
    <x:row r="44">
      <x:c r="A44" s="191"/>
      <x:c r="B44" s="191"/>
      <x:c r="C44" s="191"/>
      <x:c r="D44" s="191"/>
      <x:c r="E44" s="191"/>
      <x:c r="F44" s="191"/>
      <x:c r="G44" s="191"/>
      <x:c r="H44" s="191"/>
      <x:c r="I44" s="189"/>
      <x:c r="J44" s="189"/>
      <x:c r="K44" s="189"/>
      <x:c r="L44" s="189"/>
      <x:c r="M44" s="189"/>
      <x:c r="N44" s="189"/>
    </x:row>
    <x:row r="45">
      <x:c r="A45" s="191"/>
      <x:c r="B45" s="191"/>
      <x:c r="C45" s="191"/>
      <x:c r="D45" s="191"/>
      <x:c r="E45" s="191"/>
      <x:c r="F45" s="191"/>
      <x:c r="G45" s="191"/>
      <x:c r="H45" s="191"/>
      <x:c r="I45" s="189"/>
      <x:c r="J45" s="189"/>
      <x:c r="K45" s="189"/>
      <x:c r="L45" s="189"/>
      <x:c r="M45" s="189"/>
      <x:c r="N45" s="189"/>
    </x:row>
    <x:row r="46">
      <x:c r="A46" s="191"/>
      <x:c r="B46" s="191"/>
      <x:c r="C46" s="191"/>
      <x:c r="D46" s="191"/>
      <x:c r="E46" s="191"/>
      <x:c r="F46" s="191"/>
      <x:c r="G46" s="191"/>
      <x:c r="H46" s="191"/>
      <x:c r="I46" s="189"/>
      <x:c r="J46" s="189"/>
      <x:c r="K46" s="189"/>
      <x:c r="L46" s="189"/>
      <x:c r="M46" s="189"/>
      <x:c r="N46" s="189"/>
    </x:row>
    <x:row r="47">
      <x:c r="A47" s="191"/>
      <x:c r="B47" s="191"/>
      <x:c r="C47" s="191"/>
      <x:c r="D47" s="191"/>
      <x:c r="E47" s="191"/>
      <x:c r="F47" s="191"/>
      <x:c r="G47" s="191"/>
      <x:c r="H47" s="191"/>
      <x:c r="I47" s="189"/>
      <x:c r="J47" s="189"/>
      <x:c r="K47" s="189"/>
      <x:c r="L47" s="189"/>
      <x:c r="M47" s="189"/>
      <x:c r="N47" s="189"/>
    </x:row>
    <x:row r="48">
      <x:c r="A48" s="191"/>
      <x:c r="B48" s="191"/>
      <x:c r="C48" s="191"/>
      <x:c r="D48" s="191"/>
      <x:c r="E48" s="191"/>
      <x:c r="F48" s="191"/>
      <x:c r="G48" s="191"/>
      <x:c r="H48" s="191"/>
      <x:c r="I48" s="189"/>
      <x:c r="J48" s="189"/>
      <x:c r="K48" s="189"/>
      <x:c r="L48" s="189"/>
      <x:c r="M48" s="189"/>
      <x:c r="N48" s="189"/>
    </x:row>
    <x:row r="49">
      <x:c r="A49" s="191"/>
      <x:c r="B49" s="191"/>
      <x:c r="C49" s="191"/>
      <x:c r="D49" s="191"/>
      <x:c r="E49" s="191"/>
      <x:c r="F49" s="191"/>
      <x:c r="G49" s="191"/>
      <x:c r="H49" s="191"/>
      <x:c r="I49" s="189"/>
      <x:c r="J49" s="189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89"/>
      <x:c r="J50" s="189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89"/>
      <x:c r="J51" s="189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89"/>
      <x:c r="J52" s="189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89"/>
      <x:c r="J53" s="189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89"/>
      <x:c r="J54" s="189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89"/>
      <x:c r="J55" s="189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89"/>
      <x:c r="J56" s="189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89"/>
      <x:c r="J57" s="189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89"/>
      <x:c r="J58" s="189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89"/>
      <x:c r="J59" s="189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89"/>
      <x:c r="J60" s="189"/>
      <x:c r="K60" s="189"/>
      <x:c r="L60" s="189"/>
      <x:c r="M60" s="189"/>
      <x:c r="N60" s="189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7" hidden="0" customWidth="1"/>
    <x:col min="3" max="3" width="18" hidden="0" customWidth="1"/>
    <x:col min="4" max="4" width="18" hidden="0" customWidth="1"/>
    <x:col min="5" max="5" width="18" hidden="0" customWidth="1"/>
    <x:col min="6" max="6" width="24" hidden="0" customWidth="1"/>
    <x:col min="7" max="7" width="18" hidden="0" customWidth="1"/>
    <x:col min="8" max="8" width="18" hidden="0" customWidth="1"/>
  </x:cols>
  <x:sheetData>
    <x:row r="1" ht="30" customHeight="1">
      <x:c r="A1" s="260" t="str">
        <x:v>ClearCFO | Monthly Executive Summary</x:v>
      </x:c>
      <x:c r="B1" s="260"/>
      <x:c r="C1" s="260"/>
      <x:c r="D1" s="260"/>
      <x:c r="E1" s="260"/>
      <x:c r="F1" s="260"/>
      <x:c r="G1" s="260"/>
      <x:c r="H1" s="260"/>
      <x:c r="I1" s="189"/>
      <x:c r="J1" s="189"/>
      <x:c r="K1" s="189"/>
      <x:c r="L1" s="189"/>
      <x:c r="M1" s="189"/>
      <x:c r="N1" s="189"/>
    </x:row>
    <x:row r="2" ht="28" customHeight="1">
      <x:c r="A2" s="262" t="str">
        <x:v>Use this as the first page of a management pack. Separate fact, interpretation and action.</x:v>
      </x:c>
      <x:c r="B2" s="262"/>
      <x:c r="C2" s="262"/>
      <x:c r="D2" s="262"/>
      <x:c r="E2" s="262"/>
      <x:c r="F2" s="262"/>
      <x:c r="G2" s="262"/>
      <x:c r="H2" s="262"/>
      <x:c r="I2" s="189"/>
      <x:c r="J2" s="189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89"/>
      <x:c r="J3" s="189"/>
      <x:c r="K3" s="189"/>
      <x:c r="L3" s="189"/>
      <x:c r="M3" s="189"/>
      <x:c r="N3" s="189"/>
    </x:row>
    <x:row r="4" ht="22" customHeight="1">
      <x:c r="A4" s="331" t="str">
        <x:v>1. KPI SNAPSHOT</x:v>
      </x:c>
      <x:c r="B4" s="331"/>
      <x:c r="C4" s="331"/>
      <x:c r="D4" s="331"/>
      <x:c r="E4" s="331"/>
      <x:c r="F4" s="331"/>
      <x:c r="G4" s="331"/>
      <x:c r="H4" s="331"/>
      <x:c r="I4" s="189"/>
      <x:c r="J4" s="189"/>
      <x:c r="K4" s="189"/>
      <x:c r="L4" s="189"/>
      <x:c r="M4" s="189"/>
      <x:c r="N4" s="189"/>
    </x:row>
    <x:row r="5">
      <x:c r="A5" s="319" t="str">
        <x:v>Metric</x:v>
      </x:c>
      <x:c r="B5" s="319" t="str">
        <x:v>Current</x:v>
      </x:c>
      <x:c r="C5" s="319" t="str">
        <x:v>Prior Month</x:v>
      </x:c>
      <x:c r="D5" s="319" t="str">
        <x:v>Budget</x:v>
      </x:c>
      <x:c r="E5" s="319" t="str">
        <x:v>vs Prior</x:v>
      </x:c>
      <x:c r="F5" s="319" t="str">
        <x:v>vs Budget</x:v>
      </x:c>
      <x:c r="G5" s="319" t="str">
        <x:v>Management signal</x:v>
      </x:c>
      <x:c r="H5" s="319" t="str">
        <x:v>Comment</x:v>
      </x:c>
      <x:c r="I5" s="189"/>
      <x:c r="J5" s="189"/>
      <x:c r="K5" s="189"/>
      <x:c r="L5" s="189"/>
      <x:c r="M5" s="189"/>
      <x:c r="N5" s="189"/>
    </x:row>
    <x:row r="6">
      <x:c r="A6" s="194" t="str">
        <x:v>Revenue</x:v>
      </x:c>
      <x:c r="B6" s="342" t="n">
        <x:v>1250</x:v>
      </x:c>
      <x:c r="C6" s="342" t="n">
        <x:v>1180</x:v>
      </x:c>
      <x:c r="D6" s="342" t="n">
        <x:v>1220</x:v>
      </x:c>
      <x:c r="E6" s="350" t="n">
        <x:f>B6-C6</x:f>
        <x:v>70</x:v>
      </x:c>
      <x:c r="F6" s="350" t="n">
        <x:f>B6-D6</x:f>
        <x:v>30</x:v>
      </x:c>
      <x:c r="G6" s="194" t="str">
        <x:v>Growth</x:v>
      </x:c>
      <x:c r="H6" s="194" t="str">
        <x:v>Revenue above budget; validate mix and cash conversion.</x:v>
      </x:c>
      <x:c r="I6" s="189"/>
      <x:c r="J6" s="189"/>
      <x:c r="K6" s="189"/>
      <x:c r="L6" s="189"/>
      <x:c r="M6" s="189"/>
      <x:c r="N6" s="189"/>
    </x:row>
    <x:row r="7">
      <x:c r="A7" s="194" t="str">
        <x:v>EBITDA</x:v>
      </x:c>
      <x:c r="B7" s="342" t="n">
        <x:v>235</x:v>
      </x:c>
      <x:c r="C7" s="342" t="n">
        <x:v>220</x:v>
      </x:c>
      <x:c r="D7" s="342" t="n">
        <x:v>245</x:v>
      </x:c>
      <x:c r="E7" s="350" t="n">
        <x:f>B7-C7</x:f>
        <x:v>15</x:v>
      </x:c>
      <x:c r="F7" s="350" t="n">
        <x:f>B7-D7</x:f>
        <x:v>-10</x:v>
      </x:c>
      <x:c r="G7" s="194" t="str">
        <x:v>Watch</x:v>
      </x:c>
      <x:c r="H7" s="194" t="str">
        <x:v>Absolute EBITDA up, but below budget.</x:v>
      </x:c>
      <x:c r="I7" s="189"/>
      <x:c r="J7" s="189"/>
      <x:c r="K7" s="189"/>
      <x:c r="L7" s="189"/>
      <x:c r="M7" s="189"/>
      <x:c r="N7" s="189"/>
    </x:row>
    <x:row r="8">
      <x:c r="A8" s="194" t="str">
        <x:v>EBITDA Margin</x:v>
      </x:c>
      <x:c r="B8" s="343" t="n">
        <x:v>0.188</x:v>
      </x:c>
      <x:c r="C8" s="343" t="n">
        <x:v>0.186</x:v>
      </x:c>
      <x:c r="D8" s="343" t="n">
        <x:v>0.201</x:v>
      </x:c>
      <x:c r="E8" s="351" t="n">
        <x:f>B8-C8</x:f>
        <x:v>0.0020000000000000018</x:v>
      </x:c>
      <x:c r="F8" s="351" t="n">
        <x:f>B8-D8</x:f>
        <x:v>-0.013000000000000012</x:v>
      </x:c>
      <x:c r="G8" s="194" t="str">
        <x:v>Watch</x:v>
      </x:c>
      <x:c r="H8" s="194" t="str">
        <x:v>Margin shortfall needs driver bridge.</x:v>
      </x:c>
      <x:c r="I8" s="189"/>
      <x:c r="J8" s="189"/>
      <x:c r="K8" s="189"/>
      <x:c r="L8" s="189"/>
      <x:c r="M8" s="189"/>
      <x:c r="N8" s="189"/>
    </x:row>
    <x:row r="9">
      <x:c r="A9" s="194" t="str">
        <x:v>Closing Cash</x:v>
      </x:c>
      <x:c r="B9" s="342" t="n">
        <x:v>410</x:v>
      </x:c>
      <x:c r="C9" s="342" t="n">
        <x:v>365</x:v>
      </x:c>
      <x:c r="D9" s="342" t="n">
        <x:v>450</x:v>
      </x:c>
      <x:c r="E9" s="350" t="n">
        <x:f>B9-C9</x:f>
        <x:v>45</x:v>
      </x:c>
      <x:c r="F9" s="350" t="n">
        <x:f>B9-D9</x:f>
        <x:v>-40</x:v>
      </x:c>
      <x:c r="G9" s="194" t="str">
        <x:v>Watch</x:v>
      </x:c>
      <x:c r="H9" s="194" t="str">
        <x:v>Cash improved MoM but remains below plan.</x:v>
      </x:c>
      <x:c r="I9" s="189"/>
      <x:c r="J9" s="189"/>
      <x:c r="K9" s="189"/>
      <x:c r="L9" s="189"/>
      <x:c r="M9" s="189"/>
      <x:c r="N9" s="189"/>
    </x:row>
    <x:row r="10">
      <x:c r="A10" s="194" t="str">
        <x:v>NWC</x:v>
      </x:c>
      <x:c r="B10" s="342" t="n">
        <x:v>520</x:v>
      </x:c>
      <x:c r="C10" s="342" t="n">
        <x:v>480</x:v>
      </x:c>
      <x:c r="D10" s="342" t="n">
        <x:v>455</x:v>
      </x:c>
      <x:c r="E10" s="350" t="n">
        <x:f>B10-C10</x:f>
        <x:v>40</x:v>
      </x:c>
      <x:c r="F10" s="350" t="n">
        <x:f>B10-D10</x:f>
        <x:v>65</x:v>
      </x:c>
      <x:c r="G10" s="194" t="str">
        <x:v>Action</x:v>
      </x:c>
      <x:c r="H10" s="194" t="str">
        <x:v>Working capital increased faster than revenue.</x:v>
      </x:c>
      <x:c r="I10" s="189"/>
      <x:c r="J10" s="189"/>
      <x:c r="K10" s="189"/>
      <x:c r="L10" s="189"/>
      <x:c r="M10" s="189"/>
      <x:c r="N10" s="189"/>
    </x:row>
    <x:row r="11">
      <x:c r="A11" s="191"/>
      <x:c r="B11" s="191"/>
      <x:c r="C11" s="191"/>
      <x:c r="D11" s="191"/>
      <x:c r="E11" s="191"/>
      <x:c r="F11" s="191"/>
      <x:c r="G11" s="191"/>
      <x:c r="H11" s="191"/>
      <x:c r="I11" s="189"/>
      <x:c r="J11" s="189"/>
      <x:c r="K11" s="189"/>
      <x:c r="L11" s="189"/>
      <x:c r="M11" s="189"/>
      <x:c r="N11" s="189"/>
    </x:row>
    <x:row r="12" ht="22" customHeight="1">
      <x:c r="A12" s="331" t="str">
        <x:v>2. WHAT HAPPENED → WHY IT MATTERS → WHAT TO DO</x:v>
      </x:c>
      <x:c r="B12" s="331"/>
      <x:c r="C12" s="331"/>
      <x:c r="D12" s="331"/>
      <x:c r="E12" s="331"/>
      <x:c r="F12" s="331"/>
      <x:c r="G12" s="331"/>
      <x:c r="H12" s="331"/>
      <x:c r="I12" s="189"/>
      <x:c r="J12" s="189"/>
      <x:c r="K12" s="189"/>
      <x:c r="L12" s="189"/>
      <x:c r="M12" s="189"/>
      <x:c r="N12" s="189"/>
    </x:row>
    <x:row r="13">
      <x:c r="A13" s="319" t="str">
        <x:v>Priority</x:v>
      </x:c>
      <x:c r="B13" s="319" t="str">
        <x:v>What happened (fact)</x:v>
      </x:c>
      <x:c r="C13" s="319" t="str">
        <x:v>Root cause / hypothesis</x:v>
      </x:c>
      <x:c r="D13" s="319" t="str">
        <x:v>Evidence needed</x:v>
      </x:c>
      <x:c r="E13" s="319" t="str">
        <x:v>Quantified impact</x:v>
      </x:c>
      <x:c r="F13" s="319" t="str">
        <x:v>Recommendation</x:v>
      </x:c>
      <x:c r="G13" s="319" t="str">
        <x:v>Owner</x:v>
      </x:c>
      <x:c r="H13" s="319" t="str">
        <x:v>Due date</x:v>
      </x:c>
      <x:c r="I13" s="189"/>
      <x:c r="J13" s="189"/>
      <x:c r="K13" s="189"/>
      <x:c r="L13" s="189"/>
      <x:c r="M13" s="189"/>
      <x:c r="N13" s="189"/>
    </x:row>
    <x:row r="14">
      <x:c r="A14" s="346" t="str">
        <x:v>High</x:v>
      </x:c>
      <x:c r="B14" s="346" t="str">
        <x:v>AR &gt;60 days increased by ₹28 lakh.</x:v>
      </x:c>
      <x:c r="C14" s="346" t="str">
        <x:v>Delayed approvals in 3 large accounts.</x:v>
      </x:c>
      <x:c r="D14" s="346" t="str">
        <x:v>Customer-level aging + dispute log</x:v>
      </x:c>
      <x:c r="E14" s="346" t="str">
        <x:v>₹28 lakh cash tied up</x:v>
      </x:c>
      <x:c r="F14" s="346" t="str">
        <x:v>Assign named owners; resolve top 10 overdue invoices.</x:v>
      </x:c>
      <x:c r="G14" s="346" t="str">
        <x:v>Finance Head</x:v>
      </x:c>
      <x:c r="H14" s="347" t="n">
        <x:v>46302</x:v>
      </x:c>
      <x:c r="I14" s="189"/>
      <x:c r="J14" s="189"/>
      <x:c r="K14" s="189"/>
      <x:c r="L14" s="189"/>
      <x:c r="M14" s="189"/>
      <x:c r="N14" s="189"/>
    </x:row>
    <x:row r="15">
      <x:c r="A15" s="346" t="str">
        <x:v>High</x:v>
      </x:c>
      <x:c r="B15" s="346" t="str">
        <x:v>Gross margin is 130 bps below budget.</x:v>
      </x:c>
      <x:c r="C15" s="346" t="str">
        <x:v>Product/customer mix may have shifted.</x:v>
      </x:c>
      <x:c r="D15" s="346" t="str">
        <x:v>Customer/product margin bridge</x:v>
      </x:c>
      <x:c r="E15" s="346" t="str">
        <x:v>~₹16 lakh monthly EBITDA gap</x:v>
      </x:c>
      <x:c r="F15" s="346" t="str">
        <x:v>Review mix, pricing leakage and discounting.</x:v>
      </x:c>
      <x:c r="G15" s="346" t="str">
        <x:v>Commercial CFO</x:v>
      </x:c>
      <x:c r="H15" s="347" t="n">
        <x:v>46305</x:v>
      </x:c>
      <x:c r="I15" s="189"/>
      <x:c r="J15" s="189"/>
      <x:c r="K15" s="189"/>
      <x:c r="L15" s="189"/>
      <x:c r="M15" s="189"/>
      <x:c r="N15" s="189"/>
    </x:row>
    <x:row r="16">
      <x:c r="A16" s="346" t="str">
        <x:v>Medium</x:v>
      </x:c>
      <x:c r="B16" s="346" t="str">
        <x:v>Inventory days rose from 52 to 61.</x:v>
      </x:c>
      <x:c r="C16" s="346" t="str">
        <x:v>Slow-moving SKUs may be building.</x:v>
      </x:c>
      <x:c r="D16" s="346" t="str">
        <x:v>SKU aging and purchase plan</x:v>
      </x:c>
      <x:c r="E16" s="346" t="str">
        <x:v>~₹22 lakh additional cash tied up</x:v>
      </x:c>
      <x:c r="F16" s="346" t="str">
        <x:v>Freeze/rephase low-priority purchases.</x:v>
      </x:c>
      <x:c r="G16" s="346" t="str">
        <x:v>Operations</x:v>
      </x:c>
      <x:c r="H16" s="347" t="n">
        <x:v>46307</x:v>
      </x:c>
      <x:c r="I16" s="189"/>
      <x:c r="J16" s="189"/>
      <x:c r="K16" s="189"/>
      <x:c r="L16" s="189"/>
      <x:c r="M16" s="189"/>
      <x:c r="N16" s="189"/>
    </x:row>
    <x:row r="17">
      <x:c r="A17" s="194"/>
      <x:c r="B17" s="194"/>
      <x:c r="C17" s="194"/>
      <x:c r="D17" s="194"/>
      <x:c r="E17" s="194"/>
      <x:c r="F17" s="194"/>
      <x:c r="G17" s="194"/>
      <x:c r="H17" s="270"/>
      <x:c r="I17" s="189"/>
      <x:c r="J17" s="189"/>
      <x:c r="K17" s="189"/>
      <x:c r="L17" s="189"/>
      <x:c r="M17" s="189"/>
      <x:c r="N17" s="189"/>
    </x:row>
    <x:row r="18" ht="22" customHeight="1">
      <x:c r="A18" s="336" t="str">
        <x:v>3. MANAGEMENT CALL: TOP QUESTIONS THIS MONTH</x:v>
      </x:c>
      <x:c r="B18" s="336"/>
      <x:c r="C18" s="336"/>
      <x:c r="D18" s="336"/>
      <x:c r="E18" s="336"/>
      <x:c r="F18" s="336"/>
      <x:c r="G18" s="336"/>
      <x:c r="H18" s="337"/>
      <x:c r="I18" s="189"/>
      <x:c r="J18" s="189"/>
      <x:c r="K18" s="189"/>
      <x:c r="L18" s="189"/>
      <x:c r="M18" s="189"/>
      <x:c r="N18" s="189"/>
    </x:row>
    <x:row r="19" ht="26" customHeight="1">
      <x:c r="A19" s="273" t="str">
        <x:v>1</x:v>
      </x:c>
      <x:c r="B19" s="274" t="str">
        <x:v>Which 3 customers explain most of the overdue receivables, and what is the collection date for each?</x:v>
      </x:c>
      <x:c r="C19" s="274"/>
      <x:c r="D19" s="274"/>
      <x:c r="E19" s="274"/>
      <x:c r="F19" s="274"/>
      <x:c r="G19" s="274"/>
      <x:c r="H19" s="275"/>
      <x:c r="I19" s="189"/>
      <x:c r="J19" s="189"/>
      <x:c r="K19" s="189"/>
      <x:c r="L19" s="189"/>
      <x:c r="M19" s="189"/>
      <x:c r="N19" s="189"/>
    </x:row>
    <x:row r="20" ht="26" customHeight="1">
      <x:c r="A20" s="273" t="str">
        <x:v>2</x:v>
      </x:c>
      <x:c r="B20" s="274" t="str">
        <x:v>How much of the margin shortfall is price, mix, volume or cost?</x:v>
      </x:c>
      <x:c r="C20" s="274"/>
      <x:c r="D20" s="274"/>
      <x:c r="E20" s="274"/>
      <x:c r="F20" s="274"/>
      <x:c r="G20" s="274"/>
      <x:c r="H20" s="275"/>
      <x:c r="I20" s="189"/>
      <x:c r="J20" s="189"/>
      <x:c r="K20" s="189"/>
      <x:c r="L20" s="189"/>
      <x:c r="M20" s="189"/>
      <x:c r="N20" s="189"/>
    </x:row>
    <x:row r="21" ht="26" customHeight="1">
      <x:c r="A21" s="273" t="str">
        <x:v>3</x:v>
      </x:c>
      <x:c r="B21" s="274" t="str">
        <x:v>What is the minimum cash headroom in the next 13 weeks under the downside case?</x:v>
      </x:c>
      <x:c r="C21" s="274"/>
      <x:c r="D21" s="274"/>
      <x:c r="E21" s="274"/>
      <x:c r="F21" s="274"/>
      <x:c r="G21" s="274"/>
      <x:c r="H21" s="275"/>
      <x:c r="I21" s="189"/>
      <x:c r="J21" s="189"/>
      <x:c r="K21" s="189"/>
      <x:c r="L21" s="189"/>
      <x:c r="M21" s="189"/>
      <x:c r="N21" s="189"/>
    </x:row>
    <x:row r="22" ht="26" customHeight="1">
      <x:c r="A22" s="273" t="str">
        <x:v>4</x:v>
      </x:c>
      <x:c r="B22" s="274" t="str">
        <x:v>Which 5 actions have the highest quantified cash / EBITDA impact?</x:v>
      </x:c>
      <x:c r="C22" s="274"/>
      <x:c r="D22" s="274"/>
      <x:c r="E22" s="274"/>
      <x:c r="F22" s="274"/>
      <x:c r="G22" s="274"/>
      <x:c r="H22" s="275"/>
      <x:c r="I22" s="189"/>
      <x:c r="J22" s="189"/>
      <x:c r="K22" s="189"/>
      <x:c r="L22" s="189"/>
      <x:c r="M22" s="189"/>
      <x:c r="N22" s="189"/>
    </x:row>
    <x:row r="23">
      <x:c r="A23" s="194"/>
      <x:c r="B23" s="194"/>
      <x:c r="C23" s="194"/>
      <x:c r="D23" s="194"/>
      <x:c r="E23" s="194"/>
      <x:c r="F23" s="194"/>
      <x:c r="G23" s="194"/>
      <x:c r="H23" s="270"/>
      <x:c r="I23" s="189"/>
      <x:c r="J23" s="189"/>
      <x:c r="K23" s="189"/>
      <x:c r="L23" s="189"/>
      <x:c r="M23" s="189"/>
      <x:c r="N23" s="189"/>
    </x:row>
    <x:row r="24">
      <x:c r="A24" s="194"/>
      <x:c r="B24" s="194"/>
      <x:c r="C24" s="194"/>
      <x:c r="D24" s="194"/>
      <x:c r="E24" s="194"/>
      <x:c r="F24" s="194"/>
      <x:c r="G24" s="194"/>
      <x:c r="H24" s="270"/>
      <x:c r="I24" s="189"/>
      <x:c r="J24" s="189"/>
      <x:c r="K24" s="189"/>
      <x:c r="L24" s="189"/>
      <x:c r="M24" s="189"/>
      <x:c r="N24" s="189"/>
    </x:row>
    <x:row r="25">
      <x:c r="A25" s="194"/>
      <x:c r="B25" s="194"/>
      <x:c r="C25" s="194"/>
      <x:c r="D25" s="194"/>
      <x:c r="E25" s="194"/>
      <x:c r="F25" s="194"/>
      <x:c r="G25" s="194"/>
      <x:c r="H25" s="270"/>
      <x:c r="I25" s="189"/>
      <x:c r="J25" s="189"/>
      <x:c r="K25" s="189"/>
      <x:c r="L25" s="189"/>
      <x:c r="M25" s="189"/>
      <x:c r="N25" s="189"/>
    </x:row>
    <x:row r="26">
      <x:c r="A26" s="191"/>
      <x:c r="B26" s="191"/>
      <x:c r="C26" s="191"/>
      <x:c r="D26" s="191"/>
      <x:c r="E26" s="191"/>
      <x:c r="F26" s="191"/>
      <x:c r="G26" s="191"/>
      <x:c r="H26" s="191"/>
      <x:c r="I26" s="189"/>
      <x:c r="J26" s="189"/>
      <x:c r="K26" s="189"/>
      <x:c r="L26" s="189"/>
      <x:c r="M26" s="189"/>
      <x:c r="N26" s="189"/>
    </x:row>
    <x:row r="27">
      <x:c r="A27" s="191"/>
      <x:c r="B27" s="191"/>
      <x:c r="C27" s="191"/>
      <x:c r="D27" s="191"/>
      <x:c r="E27" s="191"/>
      <x:c r="F27" s="191"/>
      <x:c r="G27" s="191"/>
      <x:c r="H27" s="191"/>
      <x:c r="I27" s="189"/>
      <x:c r="J27" s="189"/>
      <x:c r="K27" s="189"/>
      <x:c r="L27" s="189"/>
      <x:c r="M27" s="189"/>
      <x:c r="N27" s="189"/>
    </x:row>
    <x:row r="28">
      <x:c r="A28" s="191"/>
      <x:c r="B28" s="191"/>
      <x:c r="C28" s="191"/>
      <x:c r="D28" s="191"/>
      <x:c r="E28" s="191"/>
      <x:c r="F28" s="191"/>
      <x:c r="G28" s="191"/>
      <x:c r="H28" s="191"/>
      <x:c r="I28" s="189"/>
      <x:c r="J28" s="189"/>
      <x:c r="K28" s="189"/>
      <x:c r="L28" s="189"/>
      <x:c r="M28" s="189"/>
      <x:c r="N28" s="189"/>
    </x:row>
    <x:row r="29">
      <x:c r="A29" s="191"/>
      <x:c r="B29" s="191"/>
      <x:c r="C29" s="191"/>
      <x:c r="D29" s="191"/>
      <x:c r="E29" s="191"/>
      <x:c r="F29" s="191"/>
      <x:c r="G29" s="191"/>
      <x:c r="H29" s="191"/>
      <x:c r="I29" s="189"/>
      <x:c r="J29" s="189"/>
      <x:c r="K29" s="189"/>
      <x:c r="L29" s="189"/>
      <x:c r="M29" s="189"/>
      <x:c r="N29" s="189"/>
    </x:row>
    <x:row r="30">
      <x:c r="A30" s="191"/>
      <x:c r="B30" s="191"/>
      <x:c r="C30" s="191"/>
      <x:c r="D30" s="191"/>
      <x:c r="E30" s="191"/>
      <x:c r="F30" s="191"/>
      <x:c r="G30" s="191"/>
      <x:c r="H30" s="191"/>
      <x:c r="I30" s="189"/>
      <x:c r="J30" s="189"/>
      <x:c r="K30" s="189"/>
      <x:c r="L30" s="189"/>
      <x:c r="M30" s="189"/>
      <x:c r="N30" s="189"/>
    </x:row>
    <x:row r="31">
      <x:c r="A31" s="191"/>
      <x:c r="B31" s="191"/>
      <x:c r="C31" s="191"/>
      <x:c r="D31" s="191"/>
      <x:c r="E31" s="191"/>
      <x:c r="F31" s="191"/>
      <x:c r="G31" s="191"/>
      <x:c r="H31" s="191"/>
      <x:c r="I31" s="189"/>
      <x:c r="J31" s="189"/>
      <x:c r="K31" s="189"/>
      <x:c r="L31" s="189"/>
      <x:c r="M31" s="189"/>
      <x:c r="N31" s="189"/>
    </x:row>
    <x:row r="32">
      <x:c r="A32" s="191"/>
      <x:c r="B32" s="191"/>
      <x:c r="C32" s="191"/>
      <x:c r="D32" s="191"/>
      <x:c r="E32" s="191"/>
      <x:c r="F32" s="191"/>
      <x:c r="G32" s="191"/>
      <x:c r="H32" s="191"/>
      <x:c r="I32" s="189"/>
      <x:c r="J32" s="189"/>
      <x:c r="K32" s="189"/>
      <x:c r="L32" s="189"/>
      <x:c r="M32" s="189"/>
      <x:c r="N32" s="189"/>
    </x:row>
    <x:row r="33">
      <x:c r="A33" s="191"/>
      <x:c r="B33" s="191"/>
      <x:c r="C33" s="191"/>
      <x:c r="D33" s="191"/>
      <x:c r="E33" s="191"/>
      <x:c r="F33" s="191"/>
      <x:c r="G33" s="191"/>
      <x:c r="H33" s="191"/>
      <x:c r="I33" s="189"/>
      <x:c r="J33" s="189"/>
      <x:c r="K33" s="189"/>
      <x:c r="L33" s="189"/>
      <x:c r="M33" s="189"/>
      <x:c r="N33" s="189"/>
    </x:row>
    <x:row r="34">
      <x:c r="A34" s="191"/>
      <x:c r="B34" s="191"/>
      <x:c r="C34" s="191"/>
      <x:c r="D34" s="191"/>
      <x:c r="E34" s="191"/>
      <x:c r="F34" s="191"/>
      <x:c r="G34" s="191"/>
      <x:c r="H34" s="191"/>
      <x:c r="I34" s="189"/>
      <x:c r="J34" s="189"/>
      <x:c r="K34" s="189"/>
      <x:c r="L34" s="189"/>
      <x:c r="M34" s="189"/>
      <x:c r="N34" s="189"/>
    </x:row>
    <x:row r="35">
      <x:c r="A35" s="191"/>
      <x:c r="B35" s="191"/>
      <x:c r="C35" s="191"/>
      <x:c r="D35" s="191"/>
      <x:c r="E35" s="191"/>
      <x:c r="F35" s="191"/>
      <x:c r="G35" s="191"/>
      <x:c r="H35" s="191"/>
      <x:c r="I35" s="189"/>
      <x:c r="J35" s="189"/>
      <x:c r="K35" s="189"/>
      <x:c r="L35" s="189"/>
      <x:c r="M35" s="189"/>
      <x:c r="N35" s="189"/>
    </x:row>
    <x:row r="36">
      <x:c r="A36" s="191"/>
      <x:c r="B36" s="191"/>
      <x:c r="C36" s="191"/>
      <x:c r="D36" s="191"/>
      <x:c r="E36" s="191"/>
      <x:c r="F36" s="191"/>
      <x:c r="G36" s="191"/>
      <x:c r="H36" s="191"/>
      <x:c r="I36" s="189"/>
      <x:c r="J36" s="189"/>
      <x:c r="K36" s="189"/>
      <x:c r="L36" s="189"/>
      <x:c r="M36" s="189"/>
      <x:c r="N36" s="189"/>
    </x:row>
    <x:row r="37">
      <x:c r="A37" s="191"/>
      <x:c r="B37" s="191"/>
      <x:c r="C37" s="191"/>
      <x:c r="D37" s="191"/>
      <x:c r="E37" s="191"/>
      <x:c r="F37" s="191"/>
      <x:c r="G37" s="191"/>
      <x:c r="H37" s="191"/>
      <x:c r="I37" s="189"/>
      <x:c r="J37" s="189"/>
      <x:c r="K37" s="189"/>
      <x:c r="L37" s="189"/>
      <x:c r="M37" s="189"/>
      <x:c r="N37" s="189"/>
    </x:row>
    <x:row r="38">
      <x:c r="A38" s="191"/>
      <x:c r="B38" s="191"/>
      <x:c r="C38" s="191"/>
      <x:c r="D38" s="191"/>
      <x:c r="E38" s="191"/>
      <x:c r="F38" s="191"/>
      <x:c r="G38" s="191"/>
      <x:c r="H38" s="191"/>
      <x:c r="I38" s="189"/>
      <x:c r="J38" s="189"/>
      <x:c r="K38" s="189"/>
      <x:c r="L38" s="189"/>
      <x:c r="M38" s="189"/>
      <x:c r="N38" s="189"/>
    </x:row>
    <x:row r="39">
      <x:c r="A39" s="191"/>
      <x:c r="B39" s="191"/>
      <x:c r="C39" s="191"/>
      <x:c r="D39" s="191"/>
      <x:c r="E39" s="191"/>
      <x:c r="F39" s="191"/>
      <x:c r="G39" s="191"/>
      <x:c r="H39" s="191"/>
      <x:c r="I39" s="189"/>
      <x:c r="J39" s="189"/>
      <x:c r="K39" s="189"/>
      <x:c r="L39" s="189"/>
      <x:c r="M39" s="189"/>
      <x:c r="N39" s="189"/>
    </x:row>
    <x:row r="40">
      <x:c r="A40" s="191"/>
      <x:c r="B40" s="191"/>
      <x:c r="C40" s="191"/>
      <x:c r="D40" s="191"/>
      <x:c r="E40" s="191"/>
      <x:c r="F40" s="191"/>
      <x:c r="G40" s="191"/>
      <x:c r="H40" s="191"/>
      <x:c r="I40" s="189"/>
      <x:c r="J40" s="189"/>
      <x:c r="K40" s="189"/>
      <x:c r="L40" s="189"/>
      <x:c r="M40" s="189"/>
      <x:c r="N40" s="189"/>
    </x:row>
    <x:row r="41">
      <x:c r="A41" s="191"/>
      <x:c r="B41" s="191"/>
      <x:c r="C41" s="191"/>
      <x:c r="D41" s="191"/>
      <x:c r="E41" s="191"/>
      <x:c r="F41" s="191"/>
      <x:c r="G41" s="191"/>
      <x:c r="H41" s="191"/>
      <x:c r="I41" s="189"/>
      <x:c r="J41" s="189"/>
      <x:c r="K41" s="189"/>
      <x:c r="L41" s="189"/>
      <x:c r="M41" s="189"/>
      <x:c r="N41" s="189"/>
    </x:row>
    <x:row r="42">
      <x:c r="A42" s="191"/>
      <x:c r="B42" s="191"/>
      <x:c r="C42" s="191"/>
      <x:c r="D42" s="191"/>
      <x:c r="E42" s="191"/>
      <x:c r="F42" s="191"/>
      <x:c r="G42" s="191"/>
      <x:c r="H42" s="191"/>
      <x:c r="I42" s="189"/>
      <x:c r="J42" s="189"/>
      <x:c r="K42" s="189"/>
      <x:c r="L42" s="189"/>
      <x:c r="M42" s="189"/>
      <x:c r="N42" s="189"/>
    </x:row>
    <x:row r="43">
      <x:c r="A43" s="191"/>
      <x:c r="B43" s="191"/>
      <x:c r="C43" s="191"/>
      <x:c r="D43" s="191"/>
      <x:c r="E43" s="191"/>
      <x:c r="F43" s="191"/>
      <x:c r="G43" s="191"/>
      <x:c r="H43" s="191"/>
      <x:c r="I43" s="189"/>
      <x:c r="J43" s="189"/>
      <x:c r="K43" s="189"/>
      <x:c r="L43" s="189"/>
      <x:c r="M43" s="189"/>
      <x:c r="N43" s="189"/>
    </x:row>
    <x:row r="44">
      <x:c r="A44" s="191"/>
      <x:c r="B44" s="191"/>
      <x:c r="C44" s="191"/>
      <x:c r="D44" s="191"/>
      <x:c r="E44" s="191"/>
      <x:c r="F44" s="191"/>
      <x:c r="G44" s="191"/>
      <x:c r="H44" s="191"/>
      <x:c r="I44" s="189"/>
      <x:c r="J44" s="189"/>
      <x:c r="K44" s="189"/>
      <x:c r="L44" s="189"/>
      <x:c r="M44" s="189"/>
      <x:c r="N44" s="189"/>
    </x:row>
    <x:row r="45">
      <x:c r="A45" s="191"/>
      <x:c r="B45" s="191"/>
      <x:c r="C45" s="191"/>
      <x:c r="D45" s="191"/>
      <x:c r="E45" s="191"/>
      <x:c r="F45" s="191"/>
      <x:c r="G45" s="191"/>
      <x:c r="H45" s="191"/>
      <x:c r="I45" s="189"/>
      <x:c r="J45" s="189"/>
      <x:c r="K45" s="189"/>
      <x:c r="L45" s="189"/>
      <x:c r="M45" s="189"/>
      <x:c r="N45" s="189"/>
    </x:row>
    <x:row r="46">
      <x:c r="A46" s="191"/>
      <x:c r="B46" s="191"/>
      <x:c r="C46" s="191"/>
      <x:c r="D46" s="191"/>
      <x:c r="E46" s="191"/>
      <x:c r="F46" s="191"/>
      <x:c r="G46" s="191"/>
      <x:c r="H46" s="191"/>
      <x:c r="I46" s="189"/>
      <x:c r="J46" s="189"/>
      <x:c r="K46" s="189"/>
      <x:c r="L46" s="189"/>
      <x:c r="M46" s="189"/>
      <x:c r="N46" s="189"/>
    </x:row>
    <x:row r="47">
      <x:c r="A47" s="191"/>
      <x:c r="B47" s="191"/>
      <x:c r="C47" s="191"/>
      <x:c r="D47" s="191"/>
      <x:c r="E47" s="191"/>
      <x:c r="F47" s="191"/>
      <x:c r="G47" s="191"/>
      <x:c r="H47" s="191"/>
      <x:c r="I47" s="189"/>
      <x:c r="J47" s="189"/>
      <x:c r="K47" s="189"/>
      <x:c r="L47" s="189"/>
      <x:c r="M47" s="189"/>
      <x:c r="N47" s="189"/>
    </x:row>
    <x:row r="48">
      <x:c r="A48" s="191"/>
      <x:c r="B48" s="191"/>
      <x:c r="C48" s="191"/>
      <x:c r="D48" s="191"/>
      <x:c r="E48" s="191"/>
      <x:c r="F48" s="191"/>
      <x:c r="G48" s="191"/>
      <x:c r="H48" s="191"/>
      <x:c r="I48" s="189"/>
      <x:c r="J48" s="189"/>
      <x:c r="K48" s="189"/>
      <x:c r="L48" s="189"/>
      <x:c r="M48" s="189"/>
      <x:c r="N48" s="189"/>
    </x:row>
    <x:row r="49">
      <x:c r="A49" s="191"/>
      <x:c r="B49" s="191"/>
      <x:c r="C49" s="191"/>
      <x:c r="D49" s="191"/>
      <x:c r="E49" s="191"/>
      <x:c r="F49" s="191"/>
      <x:c r="G49" s="191"/>
      <x:c r="H49" s="191"/>
      <x:c r="I49" s="189"/>
      <x:c r="J49" s="189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89"/>
      <x:c r="J50" s="189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89"/>
      <x:c r="J51" s="189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89"/>
      <x:c r="J52" s="189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89"/>
      <x:c r="J53" s="189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89"/>
      <x:c r="J54" s="189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89"/>
      <x:c r="J55" s="189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89"/>
      <x:c r="J56" s="189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89"/>
      <x:c r="J57" s="189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89"/>
      <x:c r="J58" s="189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89"/>
      <x:c r="J59" s="189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89"/>
      <x:c r="J60" s="189"/>
      <x:c r="K60" s="189"/>
      <x:c r="L60" s="189"/>
      <x:c r="M60" s="189"/>
      <x:c r="N60" s="189"/>
    </x:row>
  </x:sheetData>
  <x:mergeCells>
    <x:mergeCell ref="A1:H1"/>
    <x:mergeCell ref="A2:H2"/>
    <x:mergeCell ref="A4:H4"/>
    <x:mergeCell ref="A12:H12"/>
    <x:mergeCell ref="A18:H18"/>
    <x:mergeCell ref="B19:H19"/>
    <x:mergeCell ref="B20:H20"/>
    <x:mergeCell ref="B21:H21"/>
    <x:mergeCell ref="B22:H22"/>
  </x:mergeCells>
  <x:dataValidations count="2">
    <x:dataValidation type="list" sqref="G6:G10">
      <x:formula1>"Positive,Growth,Watch,Action,Critical"</x:formula1>
    </x:dataValidation>
    <x:dataValidation type="list" sqref="A14:A25">
      <x:formula1>"Critical,High,Medium,Low"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7" hidden="0" customWidth="1"/>
    <x:col min="9" max="9" width="18" hidden="0" customWidth="1"/>
    <x:col min="10" max="10" width="34" hidden="0" customWidth="1"/>
  </x:cols>
  <x:sheetData>
    <x:row r="1" ht="30" customHeight="1">
      <x:c r="A1" s="260" t="str">
        <x:v>ClearCFO | KPI Dashboard</x:v>
      </x:c>
      <x:c r="B1" s="260"/>
      <x:c r="C1" s="260"/>
      <x:c r="D1" s="260"/>
      <x:c r="E1" s="260"/>
      <x:c r="F1" s="260"/>
      <x:c r="G1" s="260"/>
      <x:c r="H1" s="260"/>
      <x:c r="I1" s="260"/>
      <x:c r="J1" s="260"/>
      <x:c r="K1" s="189"/>
      <x:c r="L1" s="189"/>
      <x:c r="M1" s="189"/>
      <x:c r="N1" s="189"/>
    </x:row>
    <x:row r="2" ht="28" customHeight="1">
      <x:c r="A2" s="262" t="str">
        <x:v>Replace blue inputs. Variances and signals calculate automatically.</x:v>
      </x:c>
      <x:c r="B2" s="262"/>
      <x:c r="C2" s="262"/>
      <x:c r="D2" s="262"/>
      <x:c r="E2" s="262"/>
      <x:c r="F2" s="262"/>
      <x:c r="G2" s="262"/>
      <x:c r="H2" s="262"/>
      <x:c r="I2" s="262"/>
      <x:c r="J2" s="262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91"/>
      <x:c r="J3" s="191"/>
      <x:c r="K3" s="189"/>
      <x:c r="L3" s="189"/>
      <x:c r="M3" s="189"/>
      <x:c r="N3" s="189"/>
    </x:row>
    <x:row r="4">
      <x:c r="A4" s="319" t="str">
        <x:v>Metric</x:v>
      </x:c>
      <x:c r="B4" s="319" t="str">
        <x:v>Unit</x:v>
      </x:c>
      <x:c r="C4" s="319" t="str">
        <x:v>Current</x:v>
      </x:c>
      <x:c r="D4" s="319" t="str">
        <x:v>Prior Month</x:v>
      </x:c>
      <x:c r="E4" s="319" t="str">
        <x:v>Budget</x:v>
      </x:c>
      <x:c r="F4" s="319" t="str">
        <x:v>vs Prior</x:v>
      </x:c>
      <x:c r="G4" s="319" t="str">
        <x:v>vs Budget</x:v>
      </x:c>
      <x:c r="H4" s="319" t="str">
        <x:v>Status</x:v>
      </x:c>
      <x:c r="I4" s="319" t="str">
        <x:v>Threshold / target</x:v>
      </x:c>
      <x:c r="J4" s="319" t="str">
        <x:v>Management note</x:v>
      </x:c>
      <x:c r="K4" s="189"/>
      <x:c r="L4" s="189"/>
      <x:c r="M4" s="189"/>
      <x:c r="N4" s="189"/>
    </x:row>
    <x:row r="5">
      <x:c r="A5" s="194" t="str">
        <x:v>Revenue</x:v>
      </x:c>
      <x:c r="B5" s="194" t="str">
        <x:v>₹ lakh</x:v>
      </x:c>
      <x:c r="C5" s="342" t="n">
        <x:v>1250</x:v>
      </x:c>
      <x:c r="D5" s="342" t="n">
        <x:v>1180</x:v>
      </x:c>
      <x:c r="E5" s="342" t="n">
        <x:v>1220</x:v>
      </x:c>
      <x:c r="F5" s="350" t="n">
        <x:f>C5-D5</x:f>
        <x:v>70</x:v>
      </x:c>
      <x:c r="G5" s="350" t="n">
        <x:f>C5-E5</x:f>
        <x:v>30</x:v>
      </x:c>
      <x:c r="H5" s="370" t="str">
        <x:f>IF(C5&gt;=E5,"On / Above Plan","Below Plan")</x:f>
        <x:v>On / Above Plan</x:v>
      </x:c>
      <x:c r="I5" s="358" t="n">
        <x:v>0</x:v>
      </x:c>
      <x:c r="J5" s="194" t="str">
        <x:v>Track growth quality, not just topline.</x:v>
      </x:c>
      <x:c r="K5" s="189"/>
      <x:c r="L5" s="189"/>
      <x:c r="M5" s="189"/>
      <x:c r="N5" s="189"/>
    </x:row>
    <x:row r="6">
      <x:c r="A6" s="194" t="str">
        <x:v>Gross Margin</x:v>
      </x:c>
      <x:c r="B6" s="194" t="str">
        <x:v>%</x:v>
      </x:c>
      <x:c r="C6" s="343" t="n">
        <x:v>0.412</x:v>
      </x:c>
      <x:c r="D6" s="343" t="n">
        <x:v>0.425</x:v>
      </x:c>
      <x:c r="E6" s="343" t="n">
        <x:v>0.43</x:v>
      </x:c>
      <x:c r="F6" s="351" t="n">
        <x:f>C6-D6</x:f>
        <x:v>-0.013000000000000012</x:v>
      </x:c>
      <x:c r="G6" s="351" t="n">
        <x:f>C6-E6</x:f>
        <x:v>-0.018000000000000016</x:v>
      </x:c>
      <x:c r="H6" s="370" t="str">
        <x:f>IF(C6&gt;=I6,"On / Above Target","Below Target")</x:f>
        <x:v>Below Target</x:v>
      </x:c>
      <x:c r="I6" s="359" t="n">
        <x:v>0.42</x:v>
      </x:c>
      <x:c r="J6" s="194" t="str">
        <x:v>Bridge price / mix / volume / cost.</x:v>
      </x:c>
      <x:c r="K6" s="189"/>
      <x:c r="L6" s="189"/>
      <x:c r="M6" s="189"/>
      <x:c r="N6" s="189"/>
    </x:row>
    <x:row r="7">
      <x:c r="A7" s="194" t="str">
        <x:v>EBITDA</x:v>
      </x:c>
      <x:c r="B7" s="194" t="str">
        <x:v>₹ lakh</x:v>
      </x:c>
      <x:c r="C7" s="342" t="n">
        <x:v>235</x:v>
      </x:c>
      <x:c r="D7" s="342" t="n">
        <x:v>220</x:v>
      </x:c>
      <x:c r="E7" s="342" t="n">
        <x:v>245</x:v>
      </x:c>
      <x:c r="F7" s="350" t="n">
        <x:f>C7-D7</x:f>
        <x:v>15</x:v>
      </x:c>
      <x:c r="G7" s="350" t="n">
        <x:f>C7-E7</x:f>
        <x:v>-10</x:v>
      </x:c>
      <x:c r="H7" s="370" t="str">
        <x:f>IF(C7&gt;=E7,"On / Above Plan","Below Plan")</x:f>
        <x:v>Below Plan</x:v>
      </x:c>
      <x:c r="I7" s="359" t="n">
        <x:v>0</x:v>
      </x:c>
      <x:c r="J7" s="194" t="str">
        <x:v>Review absolute and margin delivery.</x:v>
      </x:c>
      <x:c r="K7" s="189"/>
      <x:c r="L7" s="189"/>
      <x:c r="M7" s="189"/>
      <x:c r="N7" s="189"/>
    </x:row>
    <x:row r="8">
      <x:c r="A8" s="194" t="str">
        <x:v>EBITDA Margin</x:v>
      </x:c>
      <x:c r="B8" s="194" t="str">
        <x:v>%</x:v>
      </x:c>
      <x:c r="C8" s="343" t="n">
        <x:v>0.188</x:v>
      </x:c>
      <x:c r="D8" s="343" t="n">
        <x:v>0.186</x:v>
      </x:c>
      <x:c r="E8" s="343" t="n">
        <x:v>0.201</x:v>
      </x:c>
      <x:c r="F8" s="351" t="n">
        <x:f>C8-D8</x:f>
        <x:v>0.0020000000000000018</x:v>
      </x:c>
      <x:c r="G8" s="351" t="n">
        <x:f>C8-E8</x:f>
        <x:v>-0.013000000000000012</x:v>
      </x:c>
      <x:c r="H8" s="370" t="str">
        <x:f>IF(C8&gt;=I8,"On / Above Target","Below Target")</x:f>
        <x:v>Below Target</x:v>
      </x:c>
      <x:c r="I8" s="359" t="n">
        <x:v>0.2</x:v>
      </x:c>
      <x:c r="J8" s="194" t="str">
        <x:v>Flag sustained compression.</x:v>
      </x:c>
      <x:c r="K8" s="189"/>
      <x:c r="L8" s="189"/>
      <x:c r="M8" s="189"/>
      <x:c r="N8" s="189"/>
    </x:row>
    <x:row r="9">
      <x:c r="A9" s="194" t="str">
        <x:v>Closing Cash</x:v>
      </x:c>
      <x:c r="B9" s="194" t="str">
        <x:v>₹ lakh</x:v>
      </x:c>
      <x:c r="C9" s="342" t="n">
        <x:v>410</x:v>
      </x:c>
      <x:c r="D9" s="342" t="n">
        <x:v>365</x:v>
      </x:c>
      <x:c r="E9" s="342" t="n">
        <x:v>450</x:v>
      </x:c>
      <x:c r="F9" s="350" t="n">
        <x:f>C9-D9</x:f>
        <x:v>45</x:v>
      </x:c>
      <x:c r="G9" s="350" t="n">
        <x:f>C9-E9</x:f>
        <x:v>-40</x:v>
      </x:c>
      <x:c r="H9" s="370" t="str">
        <x:f>IF(C9&gt;=E9,"On / Above Plan","Below Plan")</x:f>
        <x:v>Below Plan</x:v>
      </x:c>
      <x:c r="I9" s="358" t="n">
        <x:v>300</x:v>
      </x:c>
      <x:c r="J9" s="194" t="str">
        <x:v>Compare with minimum operating buffer.</x:v>
      </x:c>
      <x:c r="K9" s="189"/>
      <x:c r="L9" s="189"/>
      <x:c r="M9" s="189"/>
      <x:c r="N9" s="189"/>
    </x:row>
    <x:row r="10">
      <x:c r="A10" s="194" t="str">
        <x:v>DSO</x:v>
      </x:c>
      <x:c r="B10" s="194" t="str">
        <x:v>days</x:v>
      </x:c>
      <x:c r="C10" s="354" t="n">
        <x:v>62</x:v>
      </x:c>
      <x:c r="D10" s="354" t="n">
        <x:v>57</x:v>
      </x:c>
      <x:c r="E10" s="354" t="n">
        <x:v>55</x:v>
      </x:c>
      <x:c r="F10" s="371" t="n">
        <x:f>C10-D10</x:f>
        <x:v>5</x:v>
      </x:c>
      <x:c r="G10" s="371" t="n">
        <x:f>C10-E10</x:f>
        <x:v>7</x:v>
      </x:c>
      <x:c r="H10" s="370" t="str">
        <x:f>IF(C10&lt;=I10,"Within Target","Watch")</x:f>
        <x:v>Watch</x:v>
      </x:c>
      <x:c r="I10" s="360" t="n">
        <x:v>55</x:v>
      </x:c>
      <x:c r="J10" s="194" t="str">
        <x:v>Higher is worse.</x:v>
      </x:c>
      <x:c r="K10" s="189"/>
      <x:c r="L10" s="189"/>
      <x:c r="M10" s="189"/>
      <x:c r="N10" s="189"/>
    </x:row>
    <x:row r="11">
      <x:c r="A11" s="194" t="str">
        <x:v>DIO</x:v>
      </x:c>
      <x:c r="B11" s="194" t="str">
        <x:v>days</x:v>
      </x:c>
      <x:c r="C11" s="354" t="n">
        <x:v>61</x:v>
      </x:c>
      <x:c r="D11" s="354" t="n">
        <x:v>52</x:v>
      </x:c>
      <x:c r="E11" s="354" t="n">
        <x:v>50</x:v>
      </x:c>
      <x:c r="F11" s="371" t="n">
        <x:f>C11-D11</x:f>
        <x:v>9</x:v>
      </x:c>
      <x:c r="G11" s="371" t="n">
        <x:f>C11-E11</x:f>
        <x:v>11</x:v>
      </x:c>
      <x:c r="H11" s="370" t="str">
        <x:f>IF(C11&lt;=I11,"Within Target","Watch")</x:f>
        <x:v>Watch</x:v>
      </x:c>
      <x:c r="I11" s="360" t="n">
        <x:v>50</x:v>
      </x:c>
      <x:c r="J11" s="194" t="str">
        <x:v>Higher is worse.</x:v>
      </x:c>
      <x:c r="K11" s="189"/>
      <x:c r="L11" s="189"/>
      <x:c r="M11" s="189"/>
      <x:c r="N11" s="189"/>
    </x:row>
    <x:row r="12">
      <x:c r="A12" s="194" t="str">
        <x:v>DPO</x:v>
      </x:c>
      <x:c r="B12" s="194" t="str">
        <x:v>days</x:v>
      </x:c>
      <x:c r="C12" s="354" t="n">
        <x:v>48</x:v>
      </x:c>
      <x:c r="D12" s="354" t="n">
        <x:v>47</x:v>
      </x:c>
      <x:c r="E12" s="354" t="n">
        <x:v>50</x:v>
      </x:c>
      <x:c r="F12" s="371" t="n">
        <x:f>C12-D12</x:f>
        <x:v>1</x:v>
      </x:c>
      <x:c r="G12" s="371" t="n">
        <x:f>C12-E12</x:f>
        <x:v>-2</x:v>
      </x:c>
      <x:c r="H12" s="370" t="str">
        <x:f>IF(C12&gt;=I12,"On / Above Target","Below Target")</x:f>
        <x:v>Below Target</x:v>
      </x:c>
      <x:c r="I12" s="360" t="n">
        <x:v>50</x:v>
      </x:c>
      <x:c r="J12" s="194" t="str">
        <x:v>Interpret alongside supplier health.</x:v>
      </x:c>
      <x:c r="K12" s="189"/>
      <x:c r="L12" s="189"/>
      <x:c r="M12" s="189"/>
      <x:c r="N12" s="189"/>
    </x:row>
    <x:row r="13">
      <x:c r="A13" s="194" t="str">
        <x:v>Cash Conversion Cycle</x:v>
      </x:c>
      <x:c r="B13" s="194" t="str">
        <x:v>days</x:v>
      </x:c>
      <x:c r="C13" s="354" t="n">
        <x:v>75</x:v>
      </x:c>
      <x:c r="D13" s="354" t="n">
        <x:v>62</x:v>
      </x:c>
      <x:c r="E13" s="354" t="n">
        <x:v>55</x:v>
      </x:c>
      <x:c r="F13" s="371" t="n">
        <x:f>C13-D13</x:f>
        <x:v>13</x:v>
      </x:c>
      <x:c r="G13" s="371" t="n">
        <x:f>C13-E13</x:f>
        <x:v>20</x:v>
      </x:c>
      <x:c r="H13" s="370" t="str">
        <x:f>IF(C13&lt;=I13,"Within Target","Watch")</x:f>
        <x:v>Watch</x:v>
      </x:c>
      <x:c r="I13" s="360" t="n">
        <x:v>55</x:v>
      </x:c>
      <x:c r="J13" s="194" t="str">
        <x:v>DSO + DIO - DPO.</x:v>
      </x:c>
      <x:c r="K13" s="189"/>
      <x:c r="L13" s="189"/>
      <x:c r="M13" s="189"/>
      <x:c r="N13" s="189"/>
    </x:row>
    <x:row r="14">
      <x:c r="A14" s="194" t="str">
        <x:v>Net Debt / EBITDA</x:v>
      </x:c>
      <x:c r="B14" s="194" t="str">
        <x:v>x</x:v>
      </x:c>
      <x:c r="C14" s="355" t="n">
        <x:v>1.8</x:v>
      </x:c>
      <x:c r="D14" s="355" t="n">
        <x:v>1.9</x:v>
      </x:c>
      <x:c r="E14" s="355" t="n">
        <x:v>1.7</x:v>
      </x:c>
      <x:c r="F14" s="372" t="n">
        <x:f>C14-D14</x:f>
        <x:v>-0.09999999999999987</x:v>
      </x:c>
      <x:c r="G14" s="372" t="n">
        <x:f>C14-E14</x:f>
        <x:v>0.10000000000000009</x:v>
      </x:c>
      <x:c r="H14" s="370" t="str">
        <x:f>IF(C14&lt;=I14,"Within Target","Watch")</x:f>
        <x:v>Within Target</x:v>
      </x:c>
      <x:c r="I14" s="361" t="n">
        <x:v>2.5</x:v>
      </x:c>
      <x:c r="J14" s="194" t="str">
        <x:v>Lower normally provides more headroom.</x:v>
      </x:c>
      <x:c r="K14" s="189"/>
      <x:c r="L14" s="189"/>
      <x:c r="M14" s="189"/>
      <x:c r="N14" s="189"/>
    </x:row>
    <x:row r="15">
      <x:c r="A15" s="191"/>
      <x:c r="B15" s="191"/>
      <x:c r="C15" s="191"/>
      <x:c r="D15" s="191"/>
      <x:c r="E15" s="191"/>
      <x:c r="F15" s="191"/>
      <x:c r="G15" s="191"/>
      <x:c r="H15" s="191"/>
      <x:c r="I15" s="191"/>
      <x:c r="J15" s="191"/>
      <x:c r="K15" s="189"/>
      <x:c r="L15" s="189"/>
      <x:c r="M15" s="189"/>
      <x:c r="N15" s="189"/>
    </x:row>
    <x:row r="16">
      <x:c r="A16" s="191"/>
      <x:c r="B16" s="191"/>
      <x:c r="C16" s="191"/>
      <x:c r="D16" s="191"/>
      <x:c r="E16" s="191"/>
      <x:c r="F16" s="191"/>
      <x:c r="G16" s="191"/>
      <x:c r="H16" s="191"/>
      <x:c r="I16" s="191"/>
      <x:c r="J16" s="191"/>
      <x:c r="K16" s="189"/>
      <x:c r="L16" s="189"/>
      <x:c r="M16" s="189"/>
      <x:c r="N16" s="189"/>
    </x:row>
    <x:row r="17" ht="22" customHeight="1">
      <x:c r="A17" s="331" t="str">
        <x:v>12-MONTH TREND INPUT (ILLUSTRATIVE)</x:v>
      </x:c>
      <x:c r="B17" s="331"/>
      <x:c r="C17" s="331"/>
      <x:c r="D17" s="331"/>
      <x:c r="E17" s="331"/>
      <x:c r="F17" s="331"/>
      <x:c r="G17" s="331"/>
      <x:c r="H17" s="331"/>
      <x:c r="I17" s="331"/>
      <x:c r="J17" s="331"/>
      <x:c r="K17" s="189"/>
      <x:c r="L17" s="189"/>
      <x:c r="M17" s="189"/>
      <x:c r="N17" s="189"/>
    </x:row>
    <x:row r="18">
      <x:c r="A18" s="319" t="str">
        <x:v>Metric</x:v>
      </x:c>
      <x:c r="B18" s="323" t="n">
        <x:v>45961</x:v>
      </x:c>
      <x:c r="C18" s="323" t="n">
        <x:v>45991</x:v>
      </x:c>
      <x:c r="D18" s="323" t="n">
        <x:v>46022</x:v>
      </x:c>
      <x:c r="E18" s="323" t="n">
        <x:v>46053</x:v>
      </x:c>
      <x:c r="F18" s="323" t="n">
        <x:v>46081</x:v>
      </x:c>
      <x:c r="G18" s="323" t="n">
        <x:v>46112</x:v>
      </x:c>
      <x:c r="H18" s="323" t="n">
        <x:v>46142</x:v>
      </x:c>
      <x:c r="I18" s="323" t="n">
        <x:v>46173</x:v>
      </x:c>
      <x:c r="J18" s="323" t="n">
        <x:v>46203</x:v>
      </x:c>
      <x:c r="K18" s="323" t="n">
        <x:v>46234</x:v>
      </x:c>
      <x:c r="L18" s="323" t="n">
        <x:v>46265</x:v>
      </x:c>
      <x:c r="M18" s="323" t="n">
        <x:v>46295</x:v>
      </x:c>
      <x:c r="N18" s="189"/>
    </x:row>
    <x:row r="19">
      <x:c r="A19" s="191" t="str">
        <x:v>Revenue</x:v>
      </x:c>
      <x:c r="B19" s="366" t="n">
        <x:v>920</x:v>
      </x:c>
      <x:c r="C19" s="366" t="n">
        <x:v>950</x:v>
      </x:c>
      <x:c r="D19" s="366" t="n">
        <x:v>980</x:v>
      </x:c>
      <x:c r="E19" s="366" t="n">
        <x:v>1010</x:v>
      </x:c>
      <x:c r="F19" s="366" t="n">
        <x:v>1040</x:v>
      </x:c>
      <x:c r="G19" s="366" t="n">
        <x:v>1080</x:v>
      </x:c>
      <x:c r="H19" s="366" t="n">
        <x:v>1100</x:v>
      </x:c>
      <x:c r="I19" s="366" t="n">
        <x:v>1125</x:v>
      </x:c>
      <x:c r="J19" s="366" t="n">
        <x:v>1150</x:v>
      </x:c>
      <x:c r="K19" s="367" t="n">
        <x:v>1180</x:v>
      </x:c>
      <x:c r="L19" s="367" t="n">
        <x:v>1220</x:v>
      </x:c>
      <x:c r="M19" s="367" t="n">
        <x:v>1250</x:v>
      </x:c>
      <x:c r="N19" s="189"/>
    </x:row>
    <x:row r="20">
      <x:c r="A20" s="191" t="str">
        <x:v>EBITDA</x:v>
      </x:c>
      <x:c r="B20" s="366" t="n">
        <x:v>165</x:v>
      </x:c>
      <x:c r="C20" s="366" t="n">
        <x:v>170</x:v>
      </x:c>
      <x:c r="D20" s="366" t="n">
        <x:v>178</x:v>
      </x:c>
      <x:c r="E20" s="366" t="n">
        <x:v>182</x:v>
      </x:c>
      <x:c r="F20" s="366" t="n">
        <x:v>190</x:v>
      </x:c>
      <x:c r="G20" s="366" t="n">
        <x:v>198</x:v>
      </x:c>
      <x:c r="H20" s="366" t="n">
        <x:v>205</x:v>
      </x:c>
      <x:c r="I20" s="366" t="n">
        <x:v>210</x:v>
      </x:c>
      <x:c r="J20" s="366" t="n">
        <x:v>214</x:v>
      </x:c>
      <x:c r="K20" s="367" t="n">
        <x:v>220</x:v>
      </x:c>
      <x:c r="L20" s="367" t="n">
        <x:v>228</x:v>
      </x:c>
      <x:c r="M20" s="367" t="n">
        <x:v>235</x:v>
      </x:c>
      <x:c r="N20" s="189"/>
    </x:row>
    <x:row r="21">
      <x:c r="A21" s="191" t="str">
        <x:v>Closing Cash</x:v>
      </x:c>
      <x:c r="B21" s="366" t="n">
        <x:v>280</x:v>
      </x:c>
      <x:c r="C21" s="366" t="n">
        <x:v>295</x:v>
      </x:c>
      <x:c r="D21" s="366" t="n">
        <x:v>305</x:v>
      </x:c>
      <x:c r="E21" s="366" t="n">
        <x:v>320</x:v>
      </x:c>
      <x:c r="F21" s="366" t="n">
        <x:v>300</x:v>
      </x:c>
      <x:c r="G21" s="366" t="n">
        <x:v>315</x:v>
      </x:c>
      <x:c r="H21" s="366" t="n">
        <x:v>330</x:v>
      </x:c>
      <x:c r="I21" s="366" t="n">
        <x:v>340</x:v>
      </x:c>
      <x:c r="J21" s="366" t="n">
        <x:v>355</x:v>
      </x:c>
      <x:c r="K21" s="367" t="n">
        <x:v>365</x:v>
      </x:c>
      <x:c r="L21" s="367" t="n">
        <x:v>390</x:v>
      </x:c>
      <x:c r="M21" s="367" t="n">
        <x:v>410</x:v>
      </x:c>
      <x:c r="N21" s="189"/>
    </x:row>
    <x:row r="22">
      <x:c r="A22" s="191"/>
      <x:c r="B22" s="191"/>
      <x:c r="C22" s="191"/>
      <x:c r="D22" s="191"/>
      <x:c r="E22" s="191"/>
      <x:c r="F22" s="191"/>
      <x:c r="G22" s="191"/>
      <x:c r="H22" s="191"/>
      <x:c r="I22" s="191"/>
      <x:c r="J22" s="191"/>
      <x:c r="K22" s="189"/>
      <x:c r="L22" s="189"/>
      <x:c r="M22" s="189"/>
      <x:c r="N22" s="189"/>
    </x:row>
    <x:row r="23">
      <x:c r="A23" s="191"/>
      <x:c r="B23" s="191"/>
      <x:c r="C23" s="191"/>
      <x:c r="D23" s="191"/>
      <x:c r="E23" s="191"/>
      <x:c r="F23" s="191"/>
      <x:c r="G23" s="191"/>
      <x:c r="H23" s="191"/>
      <x:c r="I23" s="191"/>
      <x:c r="J23" s="191"/>
      <x:c r="K23" s="189"/>
      <x:c r="L23" s="189"/>
      <x:c r="M23" s="189"/>
      <x:c r="N23" s="189"/>
    </x:row>
    <x:row r="24">
      <x:c r="A24" s="191"/>
      <x:c r="B24" s="191"/>
      <x:c r="C24" s="191"/>
      <x:c r="D24" s="191"/>
      <x:c r="E24" s="191"/>
      <x:c r="F24" s="191"/>
      <x:c r="G24" s="191"/>
      <x:c r="H24" s="191"/>
      <x:c r="I24" s="191"/>
      <x:c r="J24" s="191"/>
      <x:c r="K24" s="189"/>
      <x:c r="L24" s="189"/>
      <x:c r="M24" s="189"/>
      <x:c r="N24" s="189"/>
    </x:row>
    <x:row r="25">
      <x:c r="A25" s="191"/>
      <x:c r="B25" s="191"/>
      <x:c r="C25" s="191"/>
      <x:c r="D25" s="191"/>
      <x:c r="E25" s="191"/>
      <x:c r="F25" s="191"/>
      <x:c r="G25" s="191"/>
      <x:c r="H25" s="191"/>
      <x:c r="I25" s="191"/>
      <x:c r="J25" s="191"/>
      <x:c r="K25" s="189"/>
      <x:c r="L25" s="189"/>
      <x:c r="M25" s="189"/>
      <x:c r="N25" s="189"/>
    </x:row>
    <x:row r="26">
      <x:c r="A26" s="191"/>
      <x:c r="B26" s="191"/>
      <x:c r="C26" s="191"/>
      <x:c r="D26" s="191"/>
      <x:c r="E26" s="191"/>
      <x:c r="F26" s="191"/>
      <x:c r="G26" s="191"/>
      <x:c r="H26" s="191"/>
      <x:c r="I26" s="191"/>
      <x:c r="J26" s="191"/>
      <x:c r="K26" s="189"/>
      <x:c r="L26" s="189"/>
      <x:c r="M26" s="189"/>
      <x:c r="N26" s="189"/>
    </x:row>
    <x:row r="27">
      <x:c r="A27" s="191"/>
      <x:c r="B27" s="191"/>
      <x:c r="C27" s="191"/>
      <x:c r="D27" s="191"/>
      <x:c r="E27" s="191"/>
      <x:c r="F27" s="191"/>
      <x:c r="G27" s="191"/>
      <x:c r="H27" s="191"/>
      <x:c r="I27" s="191"/>
      <x:c r="J27" s="191"/>
      <x:c r="K27" s="189"/>
      <x:c r="L27" s="189"/>
      <x:c r="M27" s="189"/>
      <x:c r="N27" s="189"/>
    </x:row>
    <x:row r="28">
      <x:c r="A28" s="191"/>
      <x:c r="B28" s="191"/>
      <x:c r="C28" s="191"/>
      <x:c r="D28" s="191"/>
      <x:c r="E28" s="191"/>
      <x:c r="F28" s="191"/>
      <x:c r="G28" s="191"/>
      <x:c r="H28" s="191"/>
      <x:c r="I28" s="191"/>
      <x:c r="J28" s="191"/>
      <x:c r="K28" s="189"/>
      <x:c r="L28" s="189"/>
      <x:c r="M28" s="189"/>
      <x:c r="N28" s="189"/>
    </x:row>
    <x:row r="29">
      <x:c r="A29" s="191"/>
      <x:c r="B29" s="191"/>
      <x:c r="C29" s="191"/>
      <x:c r="D29" s="191"/>
      <x:c r="E29" s="191"/>
      <x:c r="F29" s="191"/>
      <x:c r="G29" s="191"/>
      <x:c r="H29" s="191"/>
      <x:c r="I29" s="191"/>
      <x:c r="J29" s="191"/>
      <x:c r="K29" s="189"/>
      <x:c r="L29" s="189"/>
      <x:c r="M29" s="189"/>
      <x:c r="N29" s="189"/>
    </x:row>
    <x:row r="30">
      <x:c r="A30" s="191"/>
      <x:c r="B30" s="191"/>
      <x:c r="C30" s="191"/>
      <x:c r="D30" s="191"/>
      <x:c r="E30" s="191"/>
      <x:c r="F30" s="191"/>
      <x:c r="G30" s="191"/>
      <x:c r="H30" s="191"/>
      <x:c r="I30" s="191"/>
      <x:c r="J30" s="191"/>
      <x:c r="K30" s="189"/>
      <x:c r="L30" s="189"/>
      <x:c r="M30" s="189"/>
      <x:c r="N30" s="189"/>
    </x:row>
    <x:row r="31">
      <x:c r="A31" s="191"/>
      <x:c r="B31" s="191"/>
      <x:c r="C31" s="191"/>
      <x:c r="D31" s="191"/>
      <x:c r="E31" s="191"/>
      <x:c r="F31" s="191"/>
      <x:c r="G31" s="191"/>
      <x:c r="H31" s="191"/>
      <x:c r="I31" s="191"/>
      <x:c r="J31" s="191"/>
      <x:c r="K31" s="189"/>
      <x:c r="L31" s="189"/>
      <x:c r="M31" s="189"/>
      <x:c r="N31" s="189"/>
    </x:row>
    <x:row r="32">
      <x:c r="A32" s="191"/>
      <x:c r="B32" s="191"/>
      <x:c r="C32" s="191"/>
      <x:c r="D32" s="191"/>
      <x:c r="E32" s="191"/>
      <x:c r="F32" s="191"/>
      <x:c r="G32" s="191"/>
      <x:c r="H32" s="191"/>
      <x:c r="I32" s="191"/>
      <x:c r="J32" s="191"/>
      <x:c r="K32" s="189"/>
      <x:c r="L32" s="189"/>
      <x:c r="M32" s="189"/>
      <x:c r="N32" s="189"/>
    </x:row>
    <x:row r="33">
      <x:c r="A33" s="191"/>
      <x:c r="B33" s="191"/>
      <x:c r="C33" s="191"/>
      <x:c r="D33" s="191"/>
      <x:c r="E33" s="191"/>
      <x:c r="F33" s="191"/>
      <x:c r="G33" s="191"/>
      <x:c r="H33" s="191"/>
      <x:c r="I33" s="191"/>
      <x:c r="J33" s="191"/>
      <x:c r="K33" s="189"/>
      <x:c r="L33" s="189"/>
      <x:c r="M33" s="189"/>
      <x:c r="N33" s="189"/>
    </x:row>
    <x:row r="34">
      <x:c r="A34" s="191"/>
      <x:c r="B34" s="191"/>
      <x:c r="C34" s="191"/>
      <x:c r="D34" s="191"/>
      <x:c r="E34" s="191"/>
      <x:c r="F34" s="191"/>
      <x:c r="G34" s="191"/>
      <x:c r="H34" s="191"/>
      <x:c r="I34" s="191"/>
      <x:c r="J34" s="191"/>
      <x:c r="K34" s="189"/>
      <x:c r="L34" s="189"/>
      <x:c r="M34" s="189"/>
      <x:c r="N34" s="189"/>
    </x:row>
    <x:row r="35">
      <x:c r="A35" s="191"/>
      <x:c r="B35" s="191"/>
      <x:c r="C35" s="191"/>
      <x:c r="D35" s="191"/>
      <x:c r="E35" s="191"/>
      <x:c r="F35" s="191"/>
      <x:c r="G35" s="191"/>
      <x:c r="H35" s="191"/>
      <x:c r="I35" s="191"/>
      <x:c r="J35" s="191"/>
      <x:c r="K35" s="189"/>
      <x:c r="L35" s="189"/>
      <x:c r="M35" s="189"/>
      <x:c r="N35" s="189"/>
    </x:row>
    <x:row r="36">
      <x:c r="A36" s="191"/>
      <x:c r="B36" s="191"/>
      <x:c r="C36" s="191"/>
      <x:c r="D36" s="191"/>
      <x:c r="E36" s="191"/>
      <x:c r="F36" s="191"/>
      <x:c r="G36" s="191"/>
      <x:c r="H36" s="191"/>
      <x:c r="I36" s="191"/>
      <x:c r="J36" s="191"/>
      <x:c r="K36" s="189"/>
      <x:c r="L36" s="189"/>
      <x:c r="M36" s="189"/>
      <x:c r="N36" s="189"/>
    </x:row>
    <x:row r="37">
      <x:c r="A37" s="191"/>
      <x:c r="B37" s="191"/>
      <x:c r="C37" s="191"/>
      <x:c r="D37" s="191"/>
      <x:c r="E37" s="191"/>
      <x:c r="F37" s="191"/>
      <x:c r="G37" s="191"/>
      <x:c r="H37" s="191"/>
      <x:c r="I37" s="191"/>
      <x:c r="J37" s="191"/>
      <x:c r="K37" s="189"/>
      <x:c r="L37" s="189"/>
      <x:c r="M37" s="189"/>
      <x:c r="N37" s="189"/>
    </x:row>
    <x:row r="38">
      <x:c r="A38" s="191"/>
      <x:c r="B38" s="191"/>
      <x:c r="C38" s="191"/>
      <x:c r="D38" s="191"/>
      <x:c r="E38" s="191"/>
      <x:c r="F38" s="191"/>
      <x:c r="G38" s="191"/>
      <x:c r="H38" s="191"/>
      <x:c r="I38" s="191"/>
      <x:c r="J38" s="191"/>
      <x:c r="K38" s="189"/>
      <x:c r="L38" s="189"/>
      <x:c r="M38" s="189"/>
      <x:c r="N38" s="189"/>
    </x:row>
    <x:row r="39">
      <x:c r="A39" s="191"/>
      <x:c r="B39" s="191"/>
      <x:c r="C39" s="191"/>
      <x:c r="D39" s="191"/>
      <x:c r="E39" s="191"/>
      <x:c r="F39" s="191"/>
      <x:c r="G39" s="191"/>
      <x:c r="H39" s="191"/>
      <x:c r="I39" s="191"/>
      <x:c r="J39" s="191"/>
      <x:c r="K39" s="189"/>
      <x:c r="L39" s="189"/>
      <x:c r="M39" s="189"/>
      <x:c r="N39" s="189"/>
    </x:row>
    <x:row r="40">
      <x:c r="A40" s="191"/>
      <x:c r="B40" s="191"/>
      <x:c r="C40" s="191"/>
      <x:c r="D40" s="191"/>
      <x:c r="E40" s="191"/>
      <x:c r="F40" s="191"/>
      <x:c r="G40" s="191"/>
      <x:c r="H40" s="191"/>
      <x:c r="I40" s="191"/>
      <x:c r="J40" s="191"/>
      <x:c r="K40" s="189"/>
      <x:c r="L40" s="189"/>
      <x:c r="M40" s="189"/>
      <x:c r="N40" s="189"/>
    </x:row>
    <x:row r="41">
      <x:c r="A41" s="191"/>
      <x:c r="B41" s="191"/>
      <x:c r="C41" s="191"/>
      <x:c r="D41" s="191"/>
      <x:c r="E41" s="191"/>
      <x:c r="F41" s="191"/>
      <x:c r="G41" s="191"/>
      <x:c r="H41" s="191"/>
      <x:c r="I41" s="191"/>
      <x:c r="J41" s="191"/>
      <x:c r="K41" s="189"/>
      <x:c r="L41" s="189"/>
      <x:c r="M41" s="189"/>
      <x:c r="N41" s="189"/>
    </x:row>
    <x:row r="42">
      <x:c r="A42" s="191"/>
      <x:c r="B42" s="191"/>
      <x:c r="C42" s="191"/>
      <x:c r="D42" s="191"/>
      <x:c r="E42" s="191"/>
      <x:c r="F42" s="191"/>
      <x:c r="G42" s="191"/>
      <x:c r="H42" s="191"/>
      <x:c r="I42" s="191"/>
      <x:c r="J42" s="191"/>
      <x:c r="K42" s="189"/>
      <x:c r="L42" s="189"/>
      <x:c r="M42" s="189"/>
      <x:c r="N42" s="189"/>
    </x:row>
    <x:row r="43">
      <x:c r="A43" s="191"/>
      <x:c r="B43" s="191"/>
      <x:c r="C43" s="191"/>
      <x:c r="D43" s="191"/>
      <x:c r="E43" s="191"/>
      <x:c r="F43" s="191"/>
      <x:c r="G43" s="191"/>
      <x:c r="H43" s="191"/>
      <x:c r="I43" s="191"/>
      <x:c r="J43" s="191"/>
      <x:c r="K43" s="189"/>
      <x:c r="L43" s="189"/>
      <x:c r="M43" s="189"/>
      <x:c r="N43" s="189"/>
    </x:row>
    <x:row r="44">
      <x:c r="A44" s="191"/>
      <x:c r="B44" s="191"/>
      <x:c r="C44" s="191"/>
      <x:c r="D44" s="191"/>
      <x:c r="E44" s="191"/>
      <x:c r="F44" s="191"/>
      <x:c r="G44" s="191"/>
      <x:c r="H44" s="191"/>
      <x:c r="I44" s="191"/>
      <x:c r="J44" s="191"/>
      <x:c r="K44" s="189"/>
      <x:c r="L44" s="189"/>
      <x:c r="M44" s="189"/>
      <x:c r="N44" s="189"/>
    </x:row>
    <x:row r="45">
      <x:c r="A45" s="191"/>
      <x:c r="B45" s="191"/>
      <x:c r="C45" s="191"/>
      <x:c r="D45" s="191"/>
      <x:c r="E45" s="191"/>
      <x:c r="F45" s="191"/>
      <x:c r="G45" s="191"/>
      <x:c r="H45" s="191"/>
      <x:c r="I45" s="191"/>
      <x:c r="J45" s="191"/>
      <x:c r="K45" s="189"/>
      <x:c r="L45" s="189"/>
      <x:c r="M45" s="189"/>
      <x:c r="N45" s="189"/>
    </x:row>
    <x:row r="46">
      <x:c r="A46" s="191"/>
      <x:c r="B46" s="191"/>
      <x:c r="C46" s="191"/>
      <x:c r="D46" s="191"/>
      <x:c r="E46" s="191"/>
      <x:c r="F46" s="191"/>
      <x:c r="G46" s="191"/>
      <x:c r="H46" s="191"/>
      <x:c r="I46" s="191"/>
      <x:c r="J46" s="191"/>
      <x:c r="K46" s="189"/>
      <x:c r="L46" s="189"/>
      <x:c r="M46" s="189"/>
      <x:c r="N46" s="189"/>
    </x:row>
    <x:row r="47">
      <x:c r="A47" s="191"/>
      <x:c r="B47" s="191"/>
      <x:c r="C47" s="191"/>
      <x:c r="D47" s="191"/>
      <x:c r="E47" s="191"/>
      <x:c r="F47" s="191"/>
      <x:c r="G47" s="191"/>
      <x:c r="H47" s="191"/>
      <x:c r="I47" s="191"/>
      <x:c r="J47" s="191"/>
      <x:c r="K47" s="189"/>
      <x:c r="L47" s="189"/>
      <x:c r="M47" s="189"/>
      <x:c r="N47" s="189"/>
    </x:row>
    <x:row r="48">
      <x:c r="A48" s="191"/>
      <x:c r="B48" s="191"/>
      <x:c r="C48" s="191"/>
      <x:c r="D48" s="191"/>
      <x:c r="E48" s="191"/>
      <x:c r="F48" s="191"/>
      <x:c r="G48" s="191"/>
      <x:c r="H48" s="191"/>
      <x:c r="I48" s="191"/>
      <x:c r="J48" s="191"/>
      <x:c r="K48" s="189"/>
      <x:c r="L48" s="189"/>
      <x:c r="M48" s="189"/>
      <x:c r="N48" s="189"/>
    </x:row>
    <x:row r="49">
      <x:c r="A49" s="191"/>
      <x:c r="B49" s="191"/>
      <x:c r="C49" s="191"/>
      <x:c r="D49" s="191"/>
      <x:c r="E49" s="191"/>
      <x:c r="F49" s="191"/>
      <x:c r="G49" s="191"/>
      <x:c r="H49" s="191"/>
      <x:c r="I49" s="191"/>
      <x:c r="J49" s="191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91"/>
      <x:c r="J50" s="191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91"/>
      <x:c r="J51" s="191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91"/>
      <x:c r="J52" s="191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91"/>
      <x:c r="J53" s="191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91"/>
      <x:c r="J54" s="191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91"/>
      <x:c r="J55" s="191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91"/>
      <x:c r="J56" s="191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91"/>
      <x:c r="J57" s="191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91"/>
      <x:c r="J58" s="191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91"/>
      <x:c r="J59" s="191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91"/>
      <x:c r="J60" s="191"/>
      <x:c r="K60" s="189"/>
      <x:c r="L60" s="189"/>
      <x:c r="M60" s="189"/>
      <x:c r="N60" s="189"/>
    </x:row>
  </x:sheetData>
  <x:mergeCells>
    <x:mergeCell ref="A1:J1"/>
    <x:mergeCell ref="A2:J2"/>
    <x:mergeCell ref="A17:J17"/>
  </x:mergeCells>
  <x:pageMargins left="0.7" right="0.7" top="0.75" bottom="0.75" header="0.3" footer="0.3"/>
  <x:drawing xmlns:r="http://schemas.openxmlformats.org/officeDocument/2006/relationships" r:id="Rd5609ed9ba0d41a6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6" hidden="0" customWidth="1"/>
    <x:col min="6" max="6" width="12" hidden="0" customWidth="1"/>
    <x:col min="7" max="7" width="16" hidden="0" customWidth="1"/>
    <x:col min="8" max="8" width="38" hidden="0" customWidth="1"/>
  </x:cols>
  <x:sheetData>
    <x:row r="1" ht="30" customHeight="1">
      <x:c r="A1" s="260" t="str">
        <x:v>ClearCFO | Monthly P&amp;L Reporting</x:v>
      </x:c>
      <x:c r="B1" s="260"/>
      <x:c r="C1" s="260"/>
      <x:c r="D1" s="260"/>
      <x:c r="E1" s="260"/>
      <x:c r="F1" s="260"/>
      <x:c r="G1" s="260"/>
      <x:c r="H1" s="260"/>
      <x:c r="I1" s="189"/>
      <x:c r="J1" s="189"/>
      <x:c r="K1" s="189"/>
      <x:c r="L1" s="189"/>
      <x:c r="M1" s="189"/>
      <x:c r="N1" s="189"/>
    </x:row>
    <x:row r="2" ht="28" customHeight="1">
      <x:c r="A2" s="262" t="str">
        <x:v>Actual vs budget vs prior year with driver-ready variance columns.</x:v>
      </x:c>
      <x:c r="B2" s="262"/>
      <x:c r="C2" s="262"/>
      <x:c r="D2" s="262"/>
      <x:c r="E2" s="262"/>
      <x:c r="F2" s="262"/>
      <x:c r="G2" s="262"/>
      <x:c r="H2" s="262"/>
      <x:c r="I2" s="189"/>
      <x:c r="J2" s="189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89"/>
      <x:c r="J3" s="189"/>
      <x:c r="K3" s="189"/>
      <x:c r="L3" s="189"/>
      <x:c r="M3" s="189"/>
      <x:c r="N3" s="189"/>
    </x:row>
    <x:row r="4">
      <x:c r="A4" s="319" t="str">
        <x:v>Line Item</x:v>
      </x:c>
      <x:c r="B4" s="319" t="str">
        <x:v>Actual</x:v>
      </x:c>
      <x:c r="C4" s="319" t="str">
        <x:v>Budget</x:v>
      </x:c>
      <x:c r="D4" s="319" t="str">
        <x:v>Prior Year</x:v>
      </x:c>
      <x:c r="E4" s="319" t="str">
        <x:v>Var to Budget</x:v>
      </x:c>
      <x:c r="F4" s="319" t="str">
        <x:v>Var %</x:v>
      </x:c>
      <x:c r="G4" s="319" t="str">
        <x:v>YoY Change</x:v>
      </x:c>
      <x:c r="H4" s="319" t="str">
        <x:v>CFO Comment / Driver</x:v>
      </x:c>
      <x:c r="I4" s="189"/>
      <x:c r="J4" s="189"/>
      <x:c r="K4" s="189"/>
      <x:c r="L4" s="189"/>
      <x:c r="M4" s="189"/>
      <x:c r="N4" s="189"/>
    </x:row>
    <x:row r="5">
      <x:c r="A5" s="194" t="str">
        <x:v>Revenue</x:v>
      </x:c>
      <x:c r="B5" s="342" t="n">
        <x:v>1250</x:v>
      </x:c>
      <x:c r="C5" s="342" t="n">
        <x:v>1220</x:v>
      </x:c>
      <x:c r="D5" s="342" t="n">
        <x:v>1080</x:v>
      </x:c>
      <x:c r="E5" s="268" t="n">
        <x:f>B5-C5</x:f>
        <x:v>30</x:v>
      </x:c>
      <x:c r="F5" s="269" t="n">
        <x:f>IF(C5=0,0,E5/ABS(C5))</x:f>
        <x:v>0.02459016393442623</x:v>
      </x:c>
      <x:c r="G5" s="268" t="n">
        <x:f>B5-D5</x:f>
        <x:v>170</x:v>
      </x:c>
      <x:c r="H5" s="194"/>
      <x:c r="I5" s="189"/>
      <x:c r="J5" s="189"/>
      <x:c r="K5" s="189"/>
      <x:c r="L5" s="189"/>
      <x:c r="M5" s="189"/>
      <x:c r="N5" s="189"/>
    </x:row>
    <x:row r="6">
      <x:c r="A6" s="194" t="str">
        <x:v>Cost of Goods Sold</x:v>
      </x:c>
      <x:c r="B6" s="342" t="n">
        <x:v>735</x:v>
      </x:c>
      <x:c r="C6" s="342" t="n">
        <x:v>695</x:v>
      </x:c>
      <x:c r="D6" s="342" t="n">
        <x:v>625</x:v>
      </x:c>
      <x:c r="E6" s="268" t="n">
        <x:f>B6-C6</x:f>
        <x:v>40</x:v>
      </x:c>
      <x:c r="F6" s="269" t="n">
        <x:f>IF(C6=0,0,E6/ABS(C6))</x:f>
        <x:v>0.05755395683453238</x:v>
      </x:c>
      <x:c r="G6" s="268" t="n">
        <x:f>B6-D6</x:f>
        <x:v>110</x:v>
      </x:c>
      <x:c r="H6" s="194"/>
      <x:c r="I6" s="189"/>
      <x:c r="J6" s="189"/>
      <x:c r="K6" s="189"/>
      <x:c r="L6" s="189"/>
      <x:c r="M6" s="189"/>
      <x:c r="N6" s="189"/>
    </x:row>
    <x:row r="7">
      <x:c r="A7" s="300" t="str">
        <x:v>Gross Profit</x:v>
      </x:c>
      <x:c r="B7" s="376" t="n">
        <x:f>B5-B6</x:f>
        <x:v>515</x:v>
      </x:c>
      <x:c r="C7" s="376" t="n">
        <x:f>C5-C6</x:f>
        <x:v>525</x:v>
      </x:c>
      <x:c r="D7" s="376" t="n">
        <x:f>D5-D6</x:f>
        <x:v>455</x:v>
      </x:c>
      <x:c r="E7" s="376" t="n">
        <x:f>B7-C7</x:f>
        <x:v>-10</x:v>
      </x:c>
      <x:c r="F7" s="377" t="n">
        <x:f>IF(C7=0,0,E7/ABS(C7))</x:f>
        <x:v>-0.01904761904761905</x:v>
      </x:c>
      <x:c r="G7" s="376" t="n">
        <x:f>B7-D7</x:f>
        <x:v>60</x:v>
      </x:c>
      <x:c r="H7" s="300"/>
      <x:c r="I7" s="189"/>
      <x:c r="J7" s="189"/>
      <x:c r="K7" s="189"/>
      <x:c r="L7" s="189"/>
      <x:c r="M7" s="189"/>
      <x:c r="N7" s="189"/>
    </x:row>
    <x:row r="8">
      <x:c r="A8" s="194" t="str">
        <x:v>Employee Cost</x:v>
      </x:c>
      <x:c r="B8" s="350" t="n">
        <x:v>210</x:v>
      </x:c>
      <x:c r="C8" s="350" t="n">
        <x:v>205</x:v>
      </x:c>
      <x:c r="D8" s="350" t="n">
        <x:v>180</x:v>
      </x:c>
      <x:c r="E8" s="350" t="n">
        <x:f>B8-C8</x:f>
        <x:v>5</x:v>
      </x:c>
      <x:c r="F8" s="351" t="n">
        <x:f>IF(C8=0,0,E8/ABS(C8))</x:f>
        <x:v>0.024390243902439025</x:v>
      </x:c>
      <x:c r="G8" s="350" t="n">
        <x:f>B8-D8</x:f>
        <x:v>30</x:v>
      </x:c>
      <x:c r="H8" s="194"/>
      <x:c r="I8" s="189"/>
      <x:c r="J8" s="189"/>
      <x:c r="K8" s="189"/>
      <x:c r="L8" s="189"/>
      <x:c r="M8" s="189"/>
      <x:c r="N8" s="189"/>
    </x:row>
    <x:row r="9">
      <x:c r="A9" s="194" t="str">
        <x:v>Selling &amp; Marketing</x:v>
      </x:c>
      <x:c r="B9" s="350" t="n">
        <x:v>55</x:v>
      </x:c>
      <x:c r="C9" s="350" t="n">
        <x:v>52</x:v>
      </x:c>
      <x:c r="D9" s="350" t="n">
        <x:v>46</x:v>
      </x:c>
      <x:c r="E9" s="350" t="n">
        <x:f>B9-C9</x:f>
        <x:v>3</x:v>
      </x:c>
      <x:c r="F9" s="351" t="n">
        <x:f>IF(C9=0,0,E9/ABS(C9))</x:f>
        <x:v>0.057692307692307696</x:v>
      </x:c>
      <x:c r="G9" s="350" t="n">
        <x:f>B9-D9</x:f>
        <x:v>9</x:v>
      </x:c>
      <x:c r="H9" s="194"/>
      <x:c r="I9" s="189"/>
      <x:c r="J9" s="189"/>
      <x:c r="K9" s="189"/>
      <x:c r="L9" s="189"/>
      <x:c r="M9" s="189"/>
      <x:c r="N9" s="189"/>
    </x:row>
    <x:row r="10">
      <x:c r="A10" s="194" t="str">
        <x:v>Other Operating Expenses</x:v>
      </x:c>
      <x:c r="B10" s="350" t="n">
        <x:v>15</x:v>
      </x:c>
      <x:c r="C10" s="350" t="n">
        <x:v>14</x:v>
      </x:c>
      <x:c r="D10" s="350" t="n">
        <x:v>12</x:v>
      </x:c>
      <x:c r="E10" s="350" t="n">
        <x:f>B10-C10</x:f>
        <x:v>1</x:v>
      </x:c>
      <x:c r="F10" s="351" t="n">
        <x:f>IF(C10=0,0,E10/ABS(C10))</x:f>
        <x:v>0.07142857142857142</x:v>
      </x:c>
      <x:c r="G10" s="350" t="n">
        <x:f>B10-D10</x:f>
        <x:v>3</x:v>
      </x:c>
      <x:c r="H10" s="194"/>
      <x:c r="I10" s="189"/>
      <x:c r="J10" s="189"/>
      <x:c r="K10" s="189"/>
      <x:c r="L10" s="189"/>
      <x:c r="M10" s="189"/>
      <x:c r="N10" s="189"/>
    </x:row>
    <x:row r="11">
      <x:c r="A11" s="300" t="str">
        <x:v>EBITDA</x:v>
      </x:c>
      <x:c r="B11" s="376" t="n">
        <x:f>B7-SUM(B8:B10)</x:f>
        <x:v>235</x:v>
      </x:c>
      <x:c r="C11" s="376" t="n">
        <x:f>C7-SUM(C8:C10)</x:f>
        <x:v>254</x:v>
      </x:c>
      <x:c r="D11" s="376" t="n">
        <x:f>D7-SUM(D8:D10)</x:f>
        <x:v>217</x:v>
      </x:c>
      <x:c r="E11" s="376" t="n">
        <x:f>B11-C11</x:f>
        <x:v>-19</x:v>
      </x:c>
      <x:c r="F11" s="377" t="n">
        <x:f>IF(C11=0,0,E11/ABS(C11))</x:f>
        <x:v>-0.07480314960629922</x:v>
      </x:c>
      <x:c r="G11" s="376" t="n">
        <x:f>B11-D11</x:f>
        <x:v>18</x:v>
      </x:c>
      <x:c r="H11" s="300"/>
      <x:c r="I11" s="189"/>
      <x:c r="J11" s="189"/>
      <x:c r="K11" s="189"/>
      <x:c r="L11" s="189"/>
      <x:c r="M11" s="189"/>
      <x:c r="N11" s="189"/>
    </x:row>
    <x:row r="12">
      <x:c r="A12" s="194" t="str">
        <x:v>Depreciation &amp; Amortisation</x:v>
      </x:c>
      <x:c r="B12" s="350" t="n">
        <x:v>35</x:v>
      </x:c>
      <x:c r="C12" s="350" t="n">
        <x:v>34</x:v>
      </x:c>
      <x:c r="D12" s="350" t="n">
        <x:v>30</x:v>
      </x:c>
      <x:c r="E12" s="350" t="n">
        <x:f>B12-C12</x:f>
        <x:v>1</x:v>
      </x:c>
      <x:c r="F12" s="351" t="n">
        <x:f>IF(C12=0,0,E12/ABS(C12))</x:f>
        <x:v>0.029411764705882353</x:v>
      </x:c>
      <x:c r="G12" s="350" t="n">
        <x:f>B12-D12</x:f>
        <x:v>5</x:v>
      </x:c>
      <x:c r="H12" s="194"/>
      <x:c r="I12" s="189"/>
      <x:c r="J12" s="189"/>
      <x:c r="K12" s="189"/>
      <x:c r="L12" s="189"/>
      <x:c r="M12" s="189"/>
      <x:c r="N12" s="189"/>
    </x:row>
    <x:row r="13">
      <x:c r="A13" s="300" t="str">
        <x:v>EBIT</x:v>
      </x:c>
      <x:c r="B13" s="376" t="n">
        <x:f>B11-B12</x:f>
        <x:v>200</x:v>
      </x:c>
      <x:c r="C13" s="376" t="n">
        <x:f>C11-C12</x:f>
        <x:v>220</x:v>
      </x:c>
      <x:c r="D13" s="376" t="n">
        <x:f>D11-D12</x:f>
        <x:v>187</x:v>
      </x:c>
      <x:c r="E13" s="376" t="n">
        <x:f>B13-C13</x:f>
        <x:v>-20</x:v>
      </x:c>
      <x:c r="F13" s="377" t="n">
        <x:f>IF(C13=0,0,E13/ABS(C13))</x:f>
        <x:v>-0.09090909090909091</x:v>
      </x:c>
      <x:c r="G13" s="376" t="n">
        <x:f>B13-D13</x:f>
        <x:v>13</x:v>
      </x:c>
      <x:c r="H13" s="300"/>
      <x:c r="I13" s="189"/>
      <x:c r="J13" s="189"/>
      <x:c r="K13" s="189"/>
      <x:c r="L13" s="189"/>
      <x:c r="M13" s="189"/>
      <x:c r="N13" s="189"/>
    </x:row>
    <x:row r="14">
      <x:c r="A14" s="194" t="str">
        <x:v>Finance Cost</x:v>
      </x:c>
      <x:c r="B14" s="350" t="n">
        <x:v>18</x:v>
      </x:c>
      <x:c r="C14" s="350" t="n">
        <x:v>17</x:v>
      </x:c>
      <x:c r="D14" s="350" t="n">
        <x:v>16</x:v>
      </x:c>
      <x:c r="E14" s="350" t="n">
        <x:f>B14-C14</x:f>
        <x:v>1</x:v>
      </x:c>
      <x:c r="F14" s="351" t="n">
        <x:f>IF(C14=0,0,E14/ABS(C14))</x:f>
        <x:v>0.058823529411764705</x:v>
      </x:c>
      <x:c r="G14" s="350" t="n">
        <x:f>B14-D14</x:f>
        <x:v>2</x:v>
      </x:c>
      <x:c r="H14" s="194"/>
      <x:c r="I14" s="189"/>
      <x:c r="J14" s="189"/>
      <x:c r="K14" s="189"/>
      <x:c r="L14" s="189"/>
      <x:c r="M14" s="189"/>
      <x:c r="N14" s="189"/>
    </x:row>
    <x:row r="15">
      <x:c r="A15" s="300" t="str">
        <x:v>Profit Before Tax</x:v>
      </x:c>
      <x:c r="B15" s="376" t="n">
        <x:f>B13-B14</x:f>
        <x:v>182</x:v>
      </x:c>
      <x:c r="C15" s="376" t="n">
        <x:f>C13-C14</x:f>
        <x:v>203</x:v>
      </x:c>
      <x:c r="D15" s="376" t="n">
        <x:f>D13-D14</x:f>
        <x:v>171</x:v>
      </x:c>
      <x:c r="E15" s="376" t="n">
        <x:f>B15-C15</x:f>
        <x:v>-21</x:v>
      </x:c>
      <x:c r="F15" s="377" t="n">
        <x:f>IF(C15=0,0,E15/ABS(C15))</x:f>
        <x:v>-0.10344827586206896</x:v>
      </x:c>
      <x:c r="G15" s="376" t="n">
        <x:f>B15-D15</x:f>
        <x:v>11</x:v>
      </x:c>
      <x:c r="H15" s="300"/>
      <x:c r="I15" s="189"/>
      <x:c r="J15" s="189"/>
      <x:c r="K15" s="189"/>
      <x:c r="L15" s="189"/>
      <x:c r="M15" s="189"/>
      <x:c r="N15" s="189"/>
    </x:row>
    <x:row r="16">
      <x:c r="A16" s="194" t="str">
        <x:v>Tax</x:v>
      </x:c>
      <x:c r="B16" s="350" t="n">
        <x:v>30</x:v>
      </x:c>
      <x:c r="C16" s="350" t="n">
        <x:v>28</x:v>
      </x:c>
      <x:c r="D16" s="350" t="n">
        <x:v>24</x:v>
      </x:c>
      <x:c r="E16" s="350" t="n">
        <x:f>B16-C16</x:f>
        <x:v>2</x:v>
      </x:c>
      <x:c r="F16" s="351" t="n">
        <x:f>IF(C16=0,0,E16/ABS(C16))</x:f>
        <x:v>0.07142857142857142</x:v>
      </x:c>
      <x:c r="G16" s="350" t="n">
        <x:f>B16-D16</x:f>
        <x:v>6</x:v>
      </x:c>
      <x:c r="H16" s="194"/>
      <x:c r="I16" s="189"/>
      <x:c r="J16" s="189"/>
      <x:c r="K16" s="189"/>
      <x:c r="L16" s="189"/>
      <x:c r="M16" s="189"/>
      <x:c r="N16" s="189"/>
    </x:row>
    <x:row r="17">
      <x:c r="A17" s="300" t="str">
        <x:v>Profit After Tax</x:v>
      </x:c>
      <x:c r="B17" s="376" t="n">
        <x:f>B15-B16</x:f>
        <x:v>152</x:v>
      </x:c>
      <x:c r="C17" s="376" t="n">
        <x:f>C15-C16</x:f>
        <x:v>175</x:v>
      </x:c>
      <x:c r="D17" s="376" t="n">
        <x:f>D15-D16</x:f>
        <x:v>147</x:v>
      </x:c>
      <x:c r="E17" s="376" t="n">
        <x:f>B17-C17</x:f>
        <x:v>-23</x:v>
      </x:c>
      <x:c r="F17" s="377" t="n">
        <x:f>IF(C17=0,0,E17/ABS(C17))</x:f>
        <x:v>-0.13142857142857142</x:v>
      </x:c>
      <x:c r="G17" s="376" t="n">
        <x:f>B17-D17</x:f>
        <x:v>5</x:v>
      </x:c>
      <x:c r="H17" s="300"/>
      <x:c r="I17" s="189"/>
      <x:c r="J17" s="189"/>
      <x:c r="K17" s="189"/>
      <x:c r="L17" s="189"/>
      <x:c r="M17" s="189"/>
      <x:c r="N17" s="189"/>
    </x:row>
    <x:row r="18">
      <x:c r="A18" s="191"/>
      <x:c r="B18" s="191"/>
      <x:c r="C18" s="191"/>
      <x:c r="D18" s="191"/>
      <x:c r="E18" s="191"/>
      <x:c r="F18" s="191"/>
      <x:c r="G18" s="191"/>
      <x:c r="H18" s="191"/>
      <x:c r="I18" s="189"/>
      <x:c r="J18" s="189"/>
      <x:c r="K18" s="189"/>
      <x:c r="L18" s="189"/>
      <x:c r="M18" s="189"/>
      <x:c r="N18" s="189"/>
    </x:row>
    <x:row r="19">
      <x:c r="A19" s="191"/>
      <x:c r="B19" s="191"/>
      <x:c r="C19" s="191"/>
      <x:c r="D19" s="191"/>
      <x:c r="E19" s="191"/>
      <x:c r="F19" s="191"/>
      <x:c r="G19" s="191"/>
      <x:c r="H19" s="191"/>
      <x:c r="I19" s="189"/>
      <x:c r="J19" s="189"/>
      <x:c r="K19" s="189"/>
      <x:c r="L19" s="189"/>
      <x:c r="M19" s="189"/>
      <x:c r="N19" s="189"/>
    </x:row>
    <x:row r="20">
      <x:c r="A20" s="191"/>
      <x:c r="B20" s="191"/>
      <x:c r="C20" s="191"/>
      <x:c r="D20" s="191"/>
      <x:c r="E20" s="191"/>
      <x:c r="F20" s="191"/>
      <x:c r="G20" s="191"/>
      <x:c r="H20" s="191"/>
      <x:c r="I20" s="189"/>
      <x:c r="J20" s="189"/>
      <x:c r="K20" s="189"/>
      <x:c r="L20" s="189"/>
      <x:c r="M20" s="189"/>
      <x:c r="N20" s="189"/>
    </x:row>
    <x:row r="21">
      <x:c r="A21" s="191"/>
      <x:c r="B21" s="191"/>
      <x:c r="C21" s="191"/>
      <x:c r="D21" s="191"/>
      <x:c r="E21" s="191"/>
      <x:c r="F21" s="191"/>
      <x:c r="G21" s="191"/>
      <x:c r="H21" s="191"/>
      <x:c r="I21" s="189"/>
      <x:c r="J21" s="189"/>
      <x:c r="K21" s="189"/>
      <x:c r="L21" s="189"/>
      <x:c r="M21" s="189"/>
      <x:c r="N21" s="189"/>
    </x:row>
    <x:row r="22">
      <x:c r="A22" s="191"/>
      <x:c r="B22" s="191"/>
      <x:c r="C22" s="191"/>
      <x:c r="D22" s="191"/>
      <x:c r="E22" s="191"/>
      <x:c r="F22" s="191"/>
      <x:c r="G22" s="191"/>
      <x:c r="H22" s="191"/>
      <x:c r="I22" s="189"/>
      <x:c r="J22" s="189"/>
      <x:c r="K22" s="189"/>
      <x:c r="L22" s="189"/>
      <x:c r="M22" s="189"/>
      <x:c r="N22" s="189"/>
    </x:row>
    <x:row r="23">
      <x:c r="A23" s="191"/>
      <x:c r="B23" s="191"/>
      <x:c r="C23" s="191"/>
      <x:c r="D23" s="191"/>
      <x:c r="E23" s="191"/>
      <x:c r="F23" s="191"/>
      <x:c r="G23" s="191"/>
      <x:c r="H23" s="191"/>
      <x:c r="I23" s="189"/>
      <x:c r="J23" s="189"/>
      <x:c r="K23" s="189"/>
      <x:c r="L23" s="189"/>
      <x:c r="M23" s="189"/>
      <x:c r="N23" s="189"/>
    </x:row>
    <x:row r="24">
      <x:c r="A24" s="191"/>
      <x:c r="B24" s="191"/>
      <x:c r="C24" s="191"/>
      <x:c r="D24" s="191"/>
      <x:c r="E24" s="191"/>
      <x:c r="F24" s="191"/>
      <x:c r="G24" s="191"/>
      <x:c r="H24" s="191"/>
      <x:c r="I24" s="189"/>
      <x:c r="J24" s="189"/>
      <x:c r="K24" s="189"/>
      <x:c r="L24" s="189"/>
      <x:c r="M24" s="189"/>
      <x:c r="N24" s="189"/>
    </x:row>
    <x:row r="25">
      <x:c r="A25" s="191"/>
      <x:c r="B25" s="191"/>
      <x:c r="C25" s="191"/>
      <x:c r="D25" s="191"/>
      <x:c r="E25" s="191"/>
      <x:c r="F25" s="191"/>
      <x:c r="G25" s="191"/>
      <x:c r="H25" s="191"/>
      <x:c r="I25" s="189"/>
      <x:c r="J25" s="189"/>
      <x:c r="K25" s="189"/>
      <x:c r="L25" s="189"/>
      <x:c r="M25" s="189"/>
      <x:c r="N25" s="189"/>
    </x:row>
    <x:row r="26">
      <x:c r="A26" s="191"/>
      <x:c r="B26" s="191"/>
      <x:c r="C26" s="191"/>
      <x:c r="D26" s="191"/>
      <x:c r="E26" s="191"/>
      <x:c r="F26" s="191"/>
      <x:c r="G26" s="191"/>
      <x:c r="H26" s="191"/>
      <x:c r="I26" s="189"/>
      <x:c r="J26" s="189"/>
      <x:c r="K26" s="189"/>
      <x:c r="L26" s="189"/>
      <x:c r="M26" s="189"/>
      <x:c r="N26" s="189"/>
    </x:row>
    <x:row r="27">
      <x:c r="A27" s="191"/>
      <x:c r="B27" s="191"/>
      <x:c r="C27" s="191"/>
      <x:c r="D27" s="191"/>
      <x:c r="E27" s="191"/>
      <x:c r="F27" s="191"/>
      <x:c r="G27" s="191"/>
      <x:c r="H27" s="191"/>
      <x:c r="I27" s="189"/>
      <x:c r="J27" s="189"/>
      <x:c r="K27" s="189"/>
      <x:c r="L27" s="189"/>
      <x:c r="M27" s="189"/>
      <x:c r="N27" s="189"/>
    </x:row>
    <x:row r="28">
      <x:c r="A28" s="191"/>
      <x:c r="B28" s="191"/>
      <x:c r="C28" s="191"/>
      <x:c r="D28" s="191"/>
      <x:c r="E28" s="191"/>
      <x:c r="F28" s="191"/>
      <x:c r="G28" s="191"/>
      <x:c r="H28" s="191"/>
      <x:c r="I28" s="189"/>
      <x:c r="J28" s="189"/>
      <x:c r="K28" s="189"/>
      <x:c r="L28" s="189"/>
      <x:c r="M28" s="189"/>
      <x:c r="N28" s="189"/>
    </x:row>
    <x:row r="29">
      <x:c r="A29" s="191"/>
      <x:c r="B29" s="191"/>
      <x:c r="C29" s="191"/>
      <x:c r="D29" s="191"/>
      <x:c r="E29" s="191"/>
      <x:c r="F29" s="191"/>
      <x:c r="G29" s="191"/>
      <x:c r="H29" s="191"/>
      <x:c r="I29" s="189"/>
      <x:c r="J29" s="189"/>
      <x:c r="K29" s="189"/>
      <x:c r="L29" s="189"/>
      <x:c r="M29" s="189"/>
      <x:c r="N29" s="189"/>
    </x:row>
    <x:row r="30">
      <x:c r="A30" s="191"/>
      <x:c r="B30" s="191"/>
      <x:c r="C30" s="191"/>
      <x:c r="D30" s="191"/>
      <x:c r="E30" s="191"/>
      <x:c r="F30" s="191"/>
      <x:c r="G30" s="191"/>
      <x:c r="H30" s="191"/>
      <x:c r="I30" s="189"/>
      <x:c r="J30" s="189"/>
      <x:c r="K30" s="189"/>
      <x:c r="L30" s="189"/>
      <x:c r="M30" s="189"/>
      <x:c r="N30" s="189"/>
    </x:row>
    <x:row r="31">
      <x:c r="A31" s="191"/>
      <x:c r="B31" s="191"/>
      <x:c r="C31" s="191"/>
      <x:c r="D31" s="191"/>
      <x:c r="E31" s="191"/>
      <x:c r="F31" s="191"/>
      <x:c r="G31" s="191"/>
      <x:c r="H31" s="191"/>
      <x:c r="I31" s="189"/>
      <x:c r="J31" s="189"/>
      <x:c r="K31" s="189"/>
      <x:c r="L31" s="189"/>
      <x:c r="M31" s="189"/>
      <x:c r="N31" s="189"/>
    </x:row>
    <x:row r="32">
      <x:c r="A32" s="191"/>
      <x:c r="B32" s="191"/>
      <x:c r="C32" s="191"/>
      <x:c r="D32" s="191"/>
      <x:c r="E32" s="191"/>
      <x:c r="F32" s="191"/>
      <x:c r="G32" s="191"/>
      <x:c r="H32" s="191"/>
      <x:c r="I32" s="189"/>
      <x:c r="J32" s="189"/>
      <x:c r="K32" s="189"/>
      <x:c r="L32" s="189"/>
      <x:c r="M32" s="189"/>
      <x:c r="N32" s="189"/>
    </x:row>
    <x:row r="33">
      <x:c r="A33" s="191"/>
      <x:c r="B33" s="191"/>
      <x:c r="C33" s="191"/>
      <x:c r="D33" s="191"/>
      <x:c r="E33" s="191"/>
      <x:c r="F33" s="191"/>
      <x:c r="G33" s="191"/>
      <x:c r="H33" s="191"/>
      <x:c r="I33" s="189"/>
      <x:c r="J33" s="189"/>
      <x:c r="K33" s="189"/>
      <x:c r="L33" s="189"/>
      <x:c r="M33" s="189"/>
      <x:c r="N33" s="189"/>
    </x:row>
    <x:row r="34">
      <x:c r="A34" s="191"/>
      <x:c r="B34" s="191"/>
      <x:c r="C34" s="191"/>
      <x:c r="D34" s="191"/>
      <x:c r="E34" s="191"/>
      <x:c r="F34" s="191"/>
      <x:c r="G34" s="191"/>
      <x:c r="H34" s="191"/>
      <x:c r="I34" s="189"/>
      <x:c r="J34" s="189"/>
      <x:c r="K34" s="189"/>
      <x:c r="L34" s="189"/>
      <x:c r="M34" s="189"/>
      <x:c r="N34" s="189"/>
    </x:row>
    <x:row r="35">
      <x:c r="A35" s="191"/>
      <x:c r="B35" s="191"/>
      <x:c r="C35" s="191"/>
      <x:c r="D35" s="191"/>
      <x:c r="E35" s="191"/>
      <x:c r="F35" s="191"/>
      <x:c r="G35" s="191"/>
      <x:c r="H35" s="191"/>
      <x:c r="I35" s="189"/>
      <x:c r="J35" s="189"/>
      <x:c r="K35" s="189"/>
      <x:c r="L35" s="189"/>
      <x:c r="M35" s="189"/>
      <x:c r="N35" s="189"/>
    </x:row>
    <x:row r="36">
      <x:c r="A36" s="191"/>
      <x:c r="B36" s="191"/>
      <x:c r="C36" s="191"/>
      <x:c r="D36" s="191"/>
      <x:c r="E36" s="191"/>
      <x:c r="F36" s="191"/>
      <x:c r="G36" s="191"/>
      <x:c r="H36" s="191"/>
      <x:c r="I36" s="189"/>
      <x:c r="J36" s="189"/>
      <x:c r="K36" s="189"/>
      <x:c r="L36" s="189"/>
      <x:c r="M36" s="189"/>
      <x:c r="N36" s="189"/>
    </x:row>
    <x:row r="37">
      <x:c r="A37" s="191"/>
      <x:c r="B37" s="191"/>
      <x:c r="C37" s="191"/>
      <x:c r="D37" s="191"/>
      <x:c r="E37" s="191"/>
      <x:c r="F37" s="191"/>
      <x:c r="G37" s="191"/>
      <x:c r="H37" s="191"/>
      <x:c r="I37" s="189"/>
      <x:c r="J37" s="189"/>
      <x:c r="K37" s="189"/>
      <x:c r="L37" s="189"/>
      <x:c r="M37" s="189"/>
      <x:c r="N37" s="189"/>
    </x:row>
    <x:row r="38">
      <x:c r="A38" s="191"/>
      <x:c r="B38" s="191"/>
      <x:c r="C38" s="191"/>
      <x:c r="D38" s="191"/>
      <x:c r="E38" s="191"/>
      <x:c r="F38" s="191"/>
      <x:c r="G38" s="191"/>
      <x:c r="H38" s="191"/>
      <x:c r="I38" s="189"/>
      <x:c r="J38" s="189"/>
      <x:c r="K38" s="189"/>
      <x:c r="L38" s="189"/>
      <x:c r="M38" s="189"/>
      <x:c r="N38" s="189"/>
    </x:row>
    <x:row r="39">
      <x:c r="A39" s="191"/>
      <x:c r="B39" s="191"/>
      <x:c r="C39" s="191"/>
      <x:c r="D39" s="191"/>
      <x:c r="E39" s="191"/>
      <x:c r="F39" s="191"/>
      <x:c r="G39" s="191"/>
      <x:c r="H39" s="191"/>
      <x:c r="I39" s="189"/>
      <x:c r="J39" s="189"/>
      <x:c r="K39" s="189"/>
      <x:c r="L39" s="189"/>
      <x:c r="M39" s="189"/>
      <x:c r="N39" s="189"/>
    </x:row>
    <x:row r="40">
      <x:c r="A40" s="191"/>
      <x:c r="B40" s="191"/>
      <x:c r="C40" s="191"/>
      <x:c r="D40" s="191"/>
      <x:c r="E40" s="191"/>
      <x:c r="F40" s="191"/>
      <x:c r="G40" s="191"/>
      <x:c r="H40" s="191"/>
      <x:c r="I40" s="189"/>
      <x:c r="J40" s="189"/>
      <x:c r="K40" s="189"/>
      <x:c r="L40" s="189"/>
      <x:c r="M40" s="189"/>
      <x:c r="N40" s="189"/>
    </x:row>
    <x:row r="41">
      <x:c r="A41" s="191"/>
      <x:c r="B41" s="191"/>
      <x:c r="C41" s="191"/>
      <x:c r="D41" s="191"/>
      <x:c r="E41" s="191"/>
      <x:c r="F41" s="191"/>
      <x:c r="G41" s="191"/>
      <x:c r="H41" s="191"/>
      <x:c r="I41" s="189"/>
      <x:c r="J41" s="189"/>
      <x:c r="K41" s="189"/>
      <x:c r="L41" s="189"/>
      <x:c r="M41" s="189"/>
      <x:c r="N41" s="189"/>
    </x:row>
    <x:row r="42">
      <x:c r="A42" s="191"/>
      <x:c r="B42" s="191"/>
      <x:c r="C42" s="191"/>
      <x:c r="D42" s="191"/>
      <x:c r="E42" s="191"/>
      <x:c r="F42" s="191"/>
      <x:c r="G42" s="191"/>
      <x:c r="H42" s="191"/>
      <x:c r="I42" s="189"/>
      <x:c r="J42" s="189"/>
      <x:c r="K42" s="189"/>
      <x:c r="L42" s="189"/>
      <x:c r="M42" s="189"/>
      <x:c r="N42" s="189"/>
    </x:row>
    <x:row r="43">
      <x:c r="A43" s="191"/>
      <x:c r="B43" s="191"/>
      <x:c r="C43" s="191"/>
      <x:c r="D43" s="191"/>
      <x:c r="E43" s="191"/>
      <x:c r="F43" s="191"/>
      <x:c r="G43" s="191"/>
      <x:c r="H43" s="191"/>
      <x:c r="I43" s="189"/>
      <x:c r="J43" s="189"/>
      <x:c r="K43" s="189"/>
      <x:c r="L43" s="189"/>
      <x:c r="M43" s="189"/>
      <x:c r="N43" s="189"/>
    </x:row>
    <x:row r="44">
      <x:c r="A44" s="191"/>
      <x:c r="B44" s="191"/>
      <x:c r="C44" s="191"/>
      <x:c r="D44" s="191"/>
      <x:c r="E44" s="191"/>
      <x:c r="F44" s="191"/>
      <x:c r="G44" s="191"/>
      <x:c r="H44" s="191"/>
      <x:c r="I44" s="189"/>
      <x:c r="J44" s="189"/>
      <x:c r="K44" s="189"/>
      <x:c r="L44" s="189"/>
      <x:c r="M44" s="189"/>
      <x:c r="N44" s="189"/>
    </x:row>
    <x:row r="45">
      <x:c r="A45" s="191"/>
      <x:c r="B45" s="191"/>
      <x:c r="C45" s="191"/>
      <x:c r="D45" s="191"/>
      <x:c r="E45" s="191"/>
      <x:c r="F45" s="191"/>
      <x:c r="G45" s="191"/>
      <x:c r="H45" s="191"/>
      <x:c r="I45" s="189"/>
      <x:c r="J45" s="189"/>
      <x:c r="K45" s="189"/>
      <x:c r="L45" s="189"/>
      <x:c r="M45" s="189"/>
      <x:c r="N45" s="189"/>
    </x:row>
    <x:row r="46">
      <x:c r="A46" s="191"/>
      <x:c r="B46" s="191"/>
      <x:c r="C46" s="191"/>
      <x:c r="D46" s="191"/>
      <x:c r="E46" s="191"/>
      <x:c r="F46" s="191"/>
      <x:c r="G46" s="191"/>
      <x:c r="H46" s="191"/>
      <x:c r="I46" s="189"/>
      <x:c r="J46" s="189"/>
      <x:c r="K46" s="189"/>
      <x:c r="L46" s="189"/>
      <x:c r="M46" s="189"/>
      <x:c r="N46" s="189"/>
    </x:row>
    <x:row r="47">
      <x:c r="A47" s="191"/>
      <x:c r="B47" s="191"/>
      <x:c r="C47" s="191"/>
      <x:c r="D47" s="191"/>
      <x:c r="E47" s="191"/>
      <x:c r="F47" s="191"/>
      <x:c r="G47" s="191"/>
      <x:c r="H47" s="191"/>
      <x:c r="I47" s="189"/>
      <x:c r="J47" s="189"/>
      <x:c r="K47" s="189"/>
      <x:c r="L47" s="189"/>
      <x:c r="M47" s="189"/>
      <x:c r="N47" s="189"/>
    </x:row>
    <x:row r="48">
      <x:c r="A48" s="191"/>
      <x:c r="B48" s="191"/>
      <x:c r="C48" s="191"/>
      <x:c r="D48" s="191"/>
      <x:c r="E48" s="191"/>
      <x:c r="F48" s="191"/>
      <x:c r="G48" s="191"/>
      <x:c r="H48" s="191"/>
      <x:c r="I48" s="189"/>
      <x:c r="J48" s="189"/>
      <x:c r="K48" s="189"/>
      <x:c r="L48" s="189"/>
      <x:c r="M48" s="189"/>
      <x:c r="N48" s="189"/>
    </x:row>
    <x:row r="49">
      <x:c r="A49" s="191"/>
      <x:c r="B49" s="191"/>
      <x:c r="C49" s="191"/>
      <x:c r="D49" s="191"/>
      <x:c r="E49" s="191"/>
      <x:c r="F49" s="191"/>
      <x:c r="G49" s="191"/>
      <x:c r="H49" s="191"/>
      <x:c r="I49" s="189"/>
      <x:c r="J49" s="189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89"/>
      <x:c r="J50" s="189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89"/>
      <x:c r="J51" s="189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89"/>
      <x:c r="J52" s="189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89"/>
      <x:c r="J53" s="189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89"/>
      <x:c r="J54" s="189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89"/>
      <x:c r="J55" s="189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89"/>
      <x:c r="J56" s="189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89"/>
      <x:c r="J57" s="189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89"/>
      <x:c r="J58" s="189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89"/>
      <x:c r="J59" s="189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89"/>
      <x:c r="J60" s="189"/>
      <x:c r="K60" s="189"/>
      <x:c r="L60" s="189"/>
      <x:c r="M60" s="189"/>
      <x:c r="N60" s="189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5" hidden="0" customWidth="1"/>
    <x:col min="3" max="3" width="15" hidden="0" customWidth="1"/>
    <x:col min="4" max="4" width="15" hidden="0" customWidth="1"/>
    <x:col min="5" max="5" width="18" hidden="0" customWidth="1"/>
    <x:col min="6" max="6" width="17" hidden="0" customWidth="1"/>
    <x:col min="7" max="7" width="13" hidden="0" customWidth="1"/>
    <x:col min="8" max="8" width="38" hidden="0" customWidth="1"/>
  </x:cols>
  <x:sheetData>
    <x:row r="1" ht="30" customHeight="1">
      <x:c r="A1" s="260" t="str">
        <x:v>ClearCFO | Balance Sheet &amp; Working Capital</x:v>
      </x:c>
      <x:c r="B1" s="260"/>
      <x:c r="C1" s="260"/>
      <x:c r="D1" s="260"/>
      <x:c r="E1" s="260"/>
      <x:c r="F1" s="260"/>
      <x:c r="G1" s="260"/>
      <x:c r="H1" s="260"/>
      <x:c r="I1" s="189"/>
      <x:c r="J1" s="189"/>
      <x:c r="K1" s="189"/>
      <x:c r="L1" s="189"/>
      <x:c r="M1" s="189"/>
      <x:c r="N1" s="189"/>
    </x:row>
    <x:row r="2" ht="28" customHeight="1">
      <x:c r="A2" s="262" t="str">
        <x:v>Use this to connect balance-sheet movements to liquidity and cash conversion.</x:v>
      </x:c>
      <x:c r="B2" s="262"/>
      <x:c r="C2" s="262"/>
      <x:c r="D2" s="262"/>
      <x:c r="E2" s="262"/>
      <x:c r="F2" s="262"/>
      <x:c r="G2" s="262"/>
      <x:c r="H2" s="262"/>
      <x:c r="I2" s="189"/>
      <x:c r="J2" s="189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89"/>
      <x:c r="J3" s="189"/>
      <x:c r="K3" s="189"/>
      <x:c r="L3" s="189"/>
      <x:c r="M3" s="189"/>
      <x:c r="N3" s="189"/>
    </x:row>
    <x:row r="4">
      <x:c r="A4" s="319" t="str">
        <x:v>Metric</x:v>
      </x:c>
      <x:c r="B4" s="319" t="str">
        <x:v>Current</x:v>
      </x:c>
      <x:c r="C4" s="319" t="str">
        <x:v>Prior Month</x:v>
      </x:c>
      <x:c r="D4" s="319" t="str">
        <x:v>Change</x:v>
      </x:c>
      <x:c r="E4" s="319" t="str">
        <x:v>Sales / COGS Base</x:v>
      </x:c>
      <x:c r="F4" s="319" t="str">
        <x:v>Calculated Days</x:v>
      </x:c>
      <x:c r="G4" s="319" t="str">
        <x:v>Target</x:v>
      </x:c>
      <x:c r="H4" s="319" t="str">
        <x:v>Management interpretation</x:v>
      </x:c>
      <x:c r="I4" s="189"/>
      <x:c r="J4" s="189"/>
      <x:c r="K4" s="189"/>
      <x:c r="L4" s="189"/>
      <x:c r="M4" s="189"/>
      <x:c r="N4" s="189"/>
    </x:row>
    <x:row r="5">
      <x:c r="A5" s="194" t="str">
        <x:v>Accounts Receivable</x:v>
      </x:c>
      <x:c r="B5" s="342" t="n">
        <x:v>320</x:v>
      </x:c>
      <x:c r="C5" s="342" t="n">
        <x:v>285</x:v>
      </x:c>
      <x:c r="D5" s="350" t="n">
        <x:f>B5-C5</x:f>
        <x:v>35</x:v>
      </x:c>
      <x:c r="E5" s="342" t="n">
        <x:v>1250</x:v>
      </x:c>
      <x:c r="F5" s="286" t="n">
        <x:f>IF(E5=0,0,B5/E5*30)</x:f>
        <x:v>7.68</x:v>
      </x:c>
      <x:c r="G5" s="360" t="n">
        <x:v>55</x:v>
      </x:c>
      <x:c r="H5" s="194" t="str">
        <x:v>Higher than target = cash tied up</x:v>
      </x:c>
      <x:c r="I5" s="189"/>
      <x:c r="J5" s="189"/>
      <x:c r="K5" s="189"/>
      <x:c r="L5" s="189"/>
      <x:c r="M5" s="189"/>
      <x:c r="N5" s="189"/>
    </x:row>
    <x:row r="6">
      <x:c r="A6" s="194" t="str">
        <x:v>Inventory</x:v>
      </x:c>
      <x:c r="B6" s="342" t="n">
        <x:v>410</x:v>
      </x:c>
      <x:c r="C6" s="342" t="n">
        <x:v>360</x:v>
      </x:c>
      <x:c r="D6" s="350" t="n">
        <x:f>B6-C6</x:f>
        <x:v>50</x:v>
      </x:c>
      <x:c r="E6" s="342" t="n">
        <x:v>735</x:v>
      </x:c>
      <x:c r="F6" s="286" t="n">
        <x:f>IF(E6=0,0,B6/E6*30)</x:f>
        <x:v>16.73469387755102</x:v>
      </x:c>
      <x:c r="G6" s="360" t="n">
        <x:v>50</x:v>
      </x:c>
      <x:c r="H6" s="194" t="str">
        <x:v>Review slow-moving / purchase discipline</x:v>
      </x:c>
      <x:c r="I6" s="189"/>
      <x:c r="J6" s="189"/>
      <x:c r="K6" s="189"/>
      <x:c r="L6" s="189"/>
      <x:c r="M6" s="189"/>
      <x:c r="N6" s="189"/>
    </x:row>
    <x:row r="7">
      <x:c r="A7" s="194" t="str">
        <x:v>Accounts Payable</x:v>
      </x:c>
      <x:c r="B7" s="342" t="n">
        <x:v>210</x:v>
      </x:c>
      <x:c r="C7" s="342" t="n">
        <x:v>195</x:v>
      </x:c>
      <x:c r="D7" s="350" t="n">
        <x:f>B7-C7</x:f>
        <x:v>15</x:v>
      </x:c>
      <x:c r="E7" s="342" t="n">
        <x:v>735</x:v>
      </x:c>
      <x:c r="F7" s="286" t="n">
        <x:f>IF(E7=0,0,B7/E7*30)</x:f>
        <x:v>8.571428571428571</x:v>
      </x:c>
      <x:c r="G7" s="360" t="n">
        <x:v>50</x:v>
      </x:c>
      <x:c r="H7" s="194" t="str">
        <x:v>Balance supplier health with cash</x:v>
      </x:c>
      <x:c r="I7" s="189"/>
      <x:c r="J7" s="189"/>
      <x:c r="K7" s="189"/>
      <x:c r="L7" s="189"/>
      <x:c r="M7" s="189"/>
      <x:c r="N7" s="189"/>
    </x:row>
    <x:row r="8">
      <x:c r="A8" s="194" t="str">
        <x:v>Operating NWC</x:v>
      </x:c>
      <x:c r="B8" s="350" t="n">
        <x:f>B5+B6-B7</x:f>
        <x:v>520</x:v>
      </x:c>
      <x:c r="C8" s="350" t="n">
        <x:f>C5+C6-C7</x:f>
        <x:v>450</x:v>
      </x:c>
      <x:c r="D8" s="350" t="n">
        <x:f>B8-C8</x:f>
        <x:v>70</x:v>
      </x:c>
      <x:c r="E8" s="350"/>
      <x:c r="F8" s="370"/>
      <x:c r="G8" s="360"/>
      <x:c r="H8" s="194" t="str">
        <x:v>AR + Inventory - AP</x:v>
      </x:c>
      <x:c r="I8" s="189"/>
      <x:c r="J8" s="189"/>
      <x:c r="K8" s="189"/>
      <x:c r="L8" s="189"/>
      <x:c r="M8" s="189"/>
      <x:c r="N8" s="189"/>
    </x:row>
    <x:row r="9">
      <x:c r="A9" s="194" t="str">
        <x:v>DSO</x:v>
      </x:c>
      <x:c r="B9" s="371" t="n">
        <x:f>F5</x:f>
        <x:v>7.68</x:v>
      </x:c>
      <x:c r="C9" s="370"/>
      <x:c r="D9" s="370"/>
      <x:c r="E9" s="370"/>
      <x:c r="F9" s="370"/>
      <x:c r="G9" s="360" t="n">
        <x:v>55</x:v>
      </x:c>
      <x:c r="H9" s="194" t="str">
        <x:v>Collection effectiveness</x:v>
      </x:c>
      <x:c r="I9" s="189"/>
      <x:c r="J9" s="189"/>
      <x:c r="K9" s="189"/>
      <x:c r="L9" s="189"/>
      <x:c r="M9" s="189"/>
      <x:c r="N9" s="189"/>
    </x:row>
    <x:row r="10">
      <x:c r="A10" s="194" t="str">
        <x:v>DIO</x:v>
      </x:c>
      <x:c r="B10" s="371" t="n">
        <x:f>F6</x:f>
        <x:v>16.73469387755102</x:v>
      </x:c>
      <x:c r="C10" s="370"/>
      <x:c r="D10" s="370"/>
      <x:c r="E10" s="370"/>
      <x:c r="F10" s="370"/>
      <x:c r="G10" s="360" t="n">
        <x:v>50</x:v>
      </x:c>
      <x:c r="H10" s="194" t="str">
        <x:v>Inventory velocity</x:v>
      </x:c>
      <x:c r="I10" s="189"/>
      <x:c r="J10" s="189"/>
      <x:c r="K10" s="189"/>
      <x:c r="L10" s="189"/>
      <x:c r="M10" s="189"/>
      <x:c r="N10" s="189"/>
    </x:row>
    <x:row r="11">
      <x:c r="A11" s="194" t="str">
        <x:v>DPO</x:v>
      </x:c>
      <x:c r="B11" s="371" t="n">
        <x:f>F7</x:f>
        <x:v>8.571428571428571</x:v>
      </x:c>
      <x:c r="C11" s="370"/>
      <x:c r="D11" s="370"/>
      <x:c r="E11" s="370"/>
      <x:c r="F11" s="370"/>
      <x:c r="G11" s="360" t="n">
        <x:v>50</x:v>
      </x:c>
      <x:c r="H11" s="194" t="str">
        <x:v>Supplier payment timing</x:v>
      </x:c>
      <x:c r="I11" s="189"/>
      <x:c r="J11" s="189"/>
      <x:c r="K11" s="189"/>
      <x:c r="L11" s="189"/>
      <x:c r="M11" s="189"/>
      <x:c r="N11" s="189"/>
    </x:row>
    <x:row r="12">
      <x:c r="A12" s="194" t="str">
        <x:v>Cash Conversion Cycle</x:v>
      </x:c>
      <x:c r="B12" s="371" t="n">
        <x:f>B9+B10-B11</x:f>
        <x:v>15.843265306122449</x:v>
      </x:c>
      <x:c r="C12" s="370"/>
      <x:c r="D12" s="370"/>
      <x:c r="E12" s="370"/>
      <x:c r="F12" s="370"/>
      <x:c r="G12" s="360" t="n">
        <x:v>55</x:v>
      </x:c>
      <x:c r="H12" s="194" t="str">
        <x:v>DSO + DIO - DPO</x:v>
      </x:c>
      <x:c r="I12" s="189"/>
      <x:c r="J12" s="189"/>
      <x:c r="K12" s="189"/>
      <x:c r="L12" s="189"/>
      <x:c r="M12" s="189"/>
      <x:c r="N12" s="189"/>
    </x:row>
    <x:row r="13">
      <x:c r="A13" s="191"/>
      <x:c r="B13" s="191"/>
      <x:c r="C13" s="191"/>
      <x:c r="D13" s="191"/>
      <x:c r="E13" s="191"/>
      <x:c r="F13" s="191"/>
      <x:c r="G13" s="191"/>
      <x:c r="H13" s="191"/>
      <x:c r="I13" s="189"/>
      <x:c r="J13" s="189"/>
      <x:c r="K13" s="189"/>
      <x:c r="L13" s="189"/>
      <x:c r="M13" s="189"/>
      <x:c r="N13" s="189"/>
    </x:row>
    <x:row r="14">
      <x:c r="A14" s="191"/>
      <x:c r="B14" s="191"/>
      <x:c r="C14" s="191"/>
      <x:c r="D14" s="191"/>
      <x:c r="E14" s="191"/>
      <x:c r="F14" s="191"/>
      <x:c r="G14" s="191"/>
      <x:c r="H14" s="191"/>
      <x:c r="I14" s="189"/>
      <x:c r="J14" s="189"/>
      <x:c r="K14" s="189"/>
      <x:c r="L14" s="189"/>
      <x:c r="M14" s="189"/>
      <x:c r="N14" s="189"/>
    </x:row>
    <x:row r="15">
      <x:c r="A15" s="191"/>
      <x:c r="B15" s="191"/>
      <x:c r="C15" s="191"/>
      <x:c r="D15" s="191"/>
      <x:c r="E15" s="191"/>
      <x:c r="F15" s="191"/>
      <x:c r="G15" s="191"/>
      <x:c r="H15" s="191"/>
      <x:c r="I15" s="189"/>
      <x:c r="J15" s="189"/>
      <x:c r="K15" s="189"/>
      <x:c r="L15" s="189"/>
      <x:c r="M15" s="189"/>
      <x:c r="N15" s="189"/>
    </x:row>
    <x:row r="16">
      <x:c r="A16" s="191"/>
      <x:c r="B16" s="191"/>
      <x:c r="C16" s="191"/>
      <x:c r="D16" s="191"/>
      <x:c r="E16" s="191"/>
      <x:c r="F16" s="191"/>
      <x:c r="G16" s="191"/>
      <x:c r="H16" s="191"/>
      <x:c r="I16" s="189"/>
      <x:c r="J16" s="189"/>
      <x:c r="K16" s="189"/>
      <x:c r="L16" s="189"/>
      <x:c r="M16" s="189"/>
      <x:c r="N16" s="189"/>
    </x:row>
    <x:row r="17">
      <x:c r="A17" s="191"/>
      <x:c r="B17" s="191"/>
      <x:c r="C17" s="191"/>
      <x:c r="D17" s="191"/>
      <x:c r="E17" s="191"/>
      <x:c r="F17" s="191"/>
      <x:c r="G17" s="191"/>
      <x:c r="H17" s="191"/>
      <x:c r="I17" s="189"/>
      <x:c r="J17" s="189"/>
      <x:c r="K17" s="189"/>
      <x:c r="L17" s="189"/>
      <x:c r="M17" s="189"/>
      <x:c r="N17" s="189"/>
    </x:row>
    <x:row r="18">
      <x:c r="A18" s="191"/>
      <x:c r="B18" s="191"/>
      <x:c r="C18" s="191"/>
      <x:c r="D18" s="191"/>
      <x:c r="E18" s="191"/>
      <x:c r="F18" s="191"/>
      <x:c r="G18" s="191"/>
      <x:c r="H18" s="191"/>
      <x:c r="I18" s="189"/>
      <x:c r="J18" s="189"/>
      <x:c r="K18" s="189"/>
      <x:c r="L18" s="189"/>
      <x:c r="M18" s="189"/>
      <x:c r="N18" s="189"/>
    </x:row>
    <x:row r="19">
      <x:c r="A19" s="191"/>
      <x:c r="B19" s="191"/>
      <x:c r="C19" s="191"/>
      <x:c r="D19" s="191"/>
      <x:c r="E19" s="191"/>
      <x:c r="F19" s="191"/>
      <x:c r="G19" s="191"/>
      <x:c r="H19" s="191"/>
      <x:c r="I19" s="189"/>
      <x:c r="J19" s="189"/>
      <x:c r="K19" s="189"/>
      <x:c r="L19" s="189"/>
      <x:c r="M19" s="189"/>
      <x:c r="N19" s="189"/>
    </x:row>
    <x:row r="20">
      <x:c r="A20" s="191"/>
      <x:c r="B20" s="191"/>
      <x:c r="C20" s="191"/>
      <x:c r="D20" s="191"/>
      <x:c r="E20" s="191"/>
      <x:c r="F20" s="191"/>
      <x:c r="G20" s="191"/>
      <x:c r="H20" s="191"/>
      <x:c r="I20" s="189"/>
      <x:c r="J20" s="189"/>
      <x:c r="K20" s="189"/>
      <x:c r="L20" s="189"/>
      <x:c r="M20" s="189"/>
      <x:c r="N20" s="189"/>
    </x:row>
    <x:row r="21">
      <x:c r="A21" s="191"/>
      <x:c r="B21" s="191"/>
      <x:c r="C21" s="191"/>
      <x:c r="D21" s="191"/>
      <x:c r="E21" s="191"/>
      <x:c r="F21" s="191"/>
      <x:c r="G21" s="191"/>
      <x:c r="H21" s="191"/>
      <x:c r="I21" s="189"/>
      <x:c r="J21" s="189"/>
      <x:c r="K21" s="189"/>
      <x:c r="L21" s="189"/>
      <x:c r="M21" s="189"/>
      <x:c r="N21" s="189"/>
    </x:row>
    <x:row r="22">
      <x:c r="A22" s="191"/>
      <x:c r="B22" s="191"/>
      <x:c r="C22" s="191"/>
      <x:c r="D22" s="191"/>
      <x:c r="E22" s="191"/>
      <x:c r="F22" s="191"/>
      <x:c r="G22" s="191"/>
      <x:c r="H22" s="191"/>
      <x:c r="I22" s="189"/>
      <x:c r="J22" s="189"/>
      <x:c r="K22" s="189"/>
      <x:c r="L22" s="189"/>
      <x:c r="M22" s="189"/>
      <x:c r="N22" s="189"/>
    </x:row>
    <x:row r="23">
      <x:c r="A23" s="191"/>
      <x:c r="B23" s="191"/>
      <x:c r="C23" s="191"/>
      <x:c r="D23" s="191"/>
      <x:c r="E23" s="191"/>
      <x:c r="F23" s="191"/>
      <x:c r="G23" s="191"/>
      <x:c r="H23" s="191"/>
      <x:c r="I23" s="189"/>
      <x:c r="J23" s="189"/>
      <x:c r="K23" s="189"/>
      <x:c r="L23" s="189"/>
      <x:c r="M23" s="189"/>
      <x:c r="N23" s="189"/>
    </x:row>
    <x:row r="24">
      <x:c r="A24" s="191"/>
      <x:c r="B24" s="191"/>
      <x:c r="C24" s="191"/>
      <x:c r="D24" s="191"/>
      <x:c r="E24" s="191"/>
      <x:c r="F24" s="191"/>
      <x:c r="G24" s="191"/>
      <x:c r="H24" s="191"/>
      <x:c r="I24" s="189"/>
      <x:c r="J24" s="189"/>
      <x:c r="K24" s="189"/>
      <x:c r="L24" s="189"/>
      <x:c r="M24" s="189"/>
      <x:c r="N24" s="189"/>
    </x:row>
    <x:row r="25">
      <x:c r="A25" s="191"/>
      <x:c r="B25" s="191"/>
      <x:c r="C25" s="191"/>
      <x:c r="D25" s="191"/>
      <x:c r="E25" s="191"/>
      <x:c r="F25" s="191"/>
      <x:c r="G25" s="191"/>
      <x:c r="H25" s="191"/>
      <x:c r="I25" s="189"/>
      <x:c r="J25" s="189"/>
      <x:c r="K25" s="189"/>
      <x:c r="L25" s="189"/>
      <x:c r="M25" s="189"/>
      <x:c r="N25" s="189"/>
    </x:row>
    <x:row r="26">
      <x:c r="A26" s="191"/>
      <x:c r="B26" s="191"/>
      <x:c r="C26" s="191"/>
      <x:c r="D26" s="191"/>
      <x:c r="E26" s="191"/>
      <x:c r="F26" s="191"/>
      <x:c r="G26" s="191"/>
      <x:c r="H26" s="191"/>
      <x:c r="I26" s="189"/>
      <x:c r="J26" s="189"/>
      <x:c r="K26" s="189"/>
      <x:c r="L26" s="189"/>
      <x:c r="M26" s="189"/>
      <x:c r="N26" s="189"/>
    </x:row>
    <x:row r="27">
      <x:c r="A27" s="191"/>
      <x:c r="B27" s="191"/>
      <x:c r="C27" s="191"/>
      <x:c r="D27" s="191"/>
      <x:c r="E27" s="191"/>
      <x:c r="F27" s="191"/>
      <x:c r="G27" s="191"/>
      <x:c r="H27" s="191"/>
      <x:c r="I27" s="189"/>
      <x:c r="J27" s="189"/>
      <x:c r="K27" s="189"/>
      <x:c r="L27" s="189"/>
      <x:c r="M27" s="189"/>
      <x:c r="N27" s="189"/>
    </x:row>
    <x:row r="28">
      <x:c r="A28" s="191"/>
      <x:c r="B28" s="191"/>
      <x:c r="C28" s="191"/>
      <x:c r="D28" s="191"/>
      <x:c r="E28" s="191"/>
      <x:c r="F28" s="191"/>
      <x:c r="G28" s="191"/>
      <x:c r="H28" s="191"/>
      <x:c r="I28" s="189"/>
      <x:c r="J28" s="189"/>
      <x:c r="K28" s="189"/>
      <x:c r="L28" s="189"/>
      <x:c r="M28" s="189"/>
      <x:c r="N28" s="189"/>
    </x:row>
    <x:row r="29">
      <x:c r="A29" s="191"/>
      <x:c r="B29" s="191"/>
      <x:c r="C29" s="191"/>
      <x:c r="D29" s="191"/>
      <x:c r="E29" s="191"/>
      <x:c r="F29" s="191"/>
      <x:c r="G29" s="191"/>
      <x:c r="H29" s="191"/>
      <x:c r="I29" s="189"/>
      <x:c r="J29" s="189"/>
      <x:c r="K29" s="189"/>
      <x:c r="L29" s="189"/>
      <x:c r="M29" s="189"/>
      <x:c r="N29" s="189"/>
    </x:row>
    <x:row r="30">
      <x:c r="A30" s="191"/>
      <x:c r="B30" s="191"/>
      <x:c r="C30" s="191"/>
      <x:c r="D30" s="191"/>
      <x:c r="E30" s="191"/>
      <x:c r="F30" s="191"/>
      <x:c r="G30" s="191"/>
      <x:c r="H30" s="191"/>
      <x:c r="I30" s="189"/>
      <x:c r="J30" s="189"/>
      <x:c r="K30" s="189"/>
      <x:c r="L30" s="189"/>
      <x:c r="M30" s="189"/>
      <x:c r="N30" s="189"/>
    </x:row>
    <x:row r="31">
      <x:c r="A31" s="191"/>
      <x:c r="B31" s="191"/>
      <x:c r="C31" s="191"/>
      <x:c r="D31" s="191"/>
      <x:c r="E31" s="191"/>
      <x:c r="F31" s="191"/>
      <x:c r="G31" s="191"/>
      <x:c r="H31" s="191"/>
      <x:c r="I31" s="189"/>
      <x:c r="J31" s="189"/>
      <x:c r="K31" s="189"/>
      <x:c r="L31" s="189"/>
      <x:c r="M31" s="189"/>
      <x:c r="N31" s="189"/>
    </x:row>
    <x:row r="32">
      <x:c r="A32" s="191"/>
      <x:c r="B32" s="191"/>
      <x:c r="C32" s="191"/>
      <x:c r="D32" s="191"/>
      <x:c r="E32" s="191"/>
      <x:c r="F32" s="191"/>
      <x:c r="G32" s="191"/>
      <x:c r="H32" s="191"/>
      <x:c r="I32" s="189"/>
      <x:c r="J32" s="189"/>
      <x:c r="K32" s="189"/>
      <x:c r="L32" s="189"/>
      <x:c r="M32" s="189"/>
      <x:c r="N32" s="189"/>
    </x:row>
    <x:row r="33">
      <x:c r="A33" s="191"/>
      <x:c r="B33" s="191"/>
      <x:c r="C33" s="191"/>
      <x:c r="D33" s="191"/>
      <x:c r="E33" s="191"/>
      <x:c r="F33" s="191"/>
      <x:c r="G33" s="191"/>
      <x:c r="H33" s="191"/>
      <x:c r="I33" s="189"/>
      <x:c r="J33" s="189"/>
      <x:c r="K33" s="189"/>
      <x:c r="L33" s="189"/>
      <x:c r="M33" s="189"/>
      <x:c r="N33" s="189"/>
    </x:row>
    <x:row r="34">
      <x:c r="A34" s="191"/>
      <x:c r="B34" s="191"/>
      <x:c r="C34" s="191"/>
      <x:c r="D34" s="191"/>
      <x:c r="E34" s="191"/>
      <x:c r="F34" s="191"/>
      <x:c r="G34" s="191"/>
      <x:c r="H34" s="191"/>
      <x:c r="I34" s="189"/>
      <x:c r="J34" s="189"/>
      <x:c r="K34" s="189"/>
      <x:c r="L34" s="189"/>
      <x:c r="M34" s="189"/>
      <x:c r="N34" s="189"/>
    </x:row>
    <x:row r="35">
      <x:c r="A35" s="191"/>
      <x:c r="B35" s="191"/>
      <x:c r="C35" s="191"/>
      <x:c r="D35" s="191"/>
      <x:c r="E35" s="191"/>
      <x:c r="F35" s="191"/>
      <x:c r="G35" s="191"/>
      <x:c r="H35" s="191"/>
      <x:c r="I35" s="189"/>
      <x:c r="J35" s="189"/>
      <x:c r="K35" s="189"/>
      <x:c r="L35" s="189"/>
      <x:c r="M35" s="189"/>
      <x:c r="N35" s="189"/>
    </x:row>
    <x:row r="36">
      <x:c r="A36" s="191"/>
      <x:c r="B36" s="191"/>
      <x:c r="C36" s="191"/>
      <x:c r="D36" s="191"/>
      <x:c r="E36" s="191"/>
      <x:c r="F36" s="191"/>
      <x:c r="G36" s="191"/>
      <x:c r="H36" s="191"/>
      <x:c r="I36" s="189"/>
      <x:c r="J36" s="189"/>
      <x:c r="K36" s="189"/>
      <x:c r="L36" s="189"/>
      <x:c r="M36" s="189"/>
      <x:c r="N36" s="189"/>
    </x:row>
    <x:row r="37">
      <x:c r="A37" s="191"/>
      <x:c r="B37" s="191"/>
      <x:c r="C37" s="191"/>
      <x:c r="D37" s="191"/>
      <x:c r="E37" s="191"/>
      <x:c r="F37" s="191"/>
      <x:c r="G37" s="191"/>
      <x:c r="H37" s="191"/>
      <x:c r="I37" s="189"/>
      <x:c r="J37" s="189"/>
      <x:c r="K37" s="189"/>
      <x:c r="L37" s="189"/>
      <x:c r="M37" s="189"/>
      <x:c r="N37" s="189"/>
    </x:row>
    <x:row r="38">
      <x:c r="A38" s="191"/>
      <x:c r="B38" s="191"/>
      <x:c r="C38" s="191"/>
      <x:c r="D38" s="191"/>
      <x:c r="E38" s="191"/>
      <x:c r="F38" s="191"/>
      <x:c r="G38" s="191"/>
      <x:c r="H38" s="191"/>
      <x:c r="I38" s="189"/>
      <x:c r="J38" s="189"/>
      <x:c r="K38" s="189"/>
      <x:c r="L38" s="189"/>
      <x:c r="M38" s="189"/>
      <x:c r="N38" s="189"/>
    </x:row>
    <x:row r="39">
      <x:c r="A39" s="191"/>
      <x:c r="B39" s="191"/>
      <x:c r="C39" s="191"/>
      <x:c r="D39" s="191"/>
      <x:c r="E39" s="191"/>
      <x:c r="F39" s="191"/>
      <x:c r="G39" s="191"/>
      <x:c r="H39" s="191"/>
      <x:c r="I39" s="189"/>
      <x:c r="J39" s="189"/>
      <x:c r="K39" s="189"/>
      <x:c r="L39" s="189"/>
      <x:c r="M39" s="189"/>
      <x:c r="N39" s="189"/>
    </x:row>
    <x:row r="40">
      <x:c r="A40" s="191"/>
      <x:c r="B40" s="191"/>
      <x:c r="C40" s="191"/>
      <x:c r="D40" s="191"/>
      <x:c r="E40" s="191"/>
      <x:c r="F40" s="191"/>
      <x:c r="G40" s="191"/>
      <x:c r="H40" s="191"/>
      <x:c r="I40" s="189"/>
      <x:c r="J40" s="189"/>
      <x:c r="K40" s="189"/>
      <x:c r="L40" s="189"/>
      <x:c r="M40" s="189"/>
      <x:c r="N40" s="189"/>
    </x:row>
    <x:row r="41">
      <x:c r="A41" s="191"/>
      <x:c r="B41" s="191"/>
      <x:c r="C41" s="191"/>
      <x:c r="D41" s="191"/>
      <x:c r="E41" s="191"/>
      <x:c r="F41" s="191"/>
      <x:c r="G41" s="191"/>
      <x:c r="H41" s="191"/>
      <x:c r="I41" s="189"/>
      <x:c r="J41" s="189"/>
      <x:c r="K41" s="189"/>
      <x:c r="L41" s="189"/>
      <x:c r="M41" s="189"/>
      <x:c r="N41" s="189"/>
    </x:row>
    <x:row r="42">
      <x:c r="A42" s="191"/>
      <x:c r="B42" s="191"/>
      <x:c r="C42" s="191"/>
      <x:c r="D42" s="191"/>
      <x:c r="E42" s="191"/>
      <x:c r="F42" s="191"/>
      <x:c r="G42" s="191"/>
      <x:c r="H42" s="191"/>
      <x:c r="I42" s="189"/>
      <x:c r="J42" s="189"/>
      <x:c r="K42" s="189"/>
      <x:c r="L42" s="189"/>
      <x:c r="M42" s="189"/>
      <x:c r="N42" s="189"/>
    </x:row>
    <x:row r="43">
      <x:c r="A43" s="191"/>
      <x:c r="B43" s="191"/>
      <x:c r="C43" s="191"/>
      <x:c r="D43" s="191"/>
      <x:c r="E43" s="191"/>
      <x:c r="F43" s="191"/>
      <x:c r="G43" s="191"/>
      <x:c r="H43" s="191"/>
      <x:c r="I43" s="189"/>
      <x:c r="J43" s="189"/>
      <x:c r="K43" s="189"/>
      <x:c r="L43" s="189"/>
      <x:c r="M43" s="189"/>
      <x:c r="N43" s="189"/>
    </x:row>
    <x:row r="44">
      <x:c r="A44" s="191"/>
      <x:c r="B44" s="191"/>
      <x:c r="C44" s="191"/>
      <x:c r="D44" s="191"/>
      <x:c r="E44" s="191"/>
      <x:c r="F44" s="191"/>
      <x:c r="G44" s="191"/>
      <x:c r="H44" s="191"/>
      <x:c r="I44" s="189"/>
      <x:c r="J44" s="189"/>
      <x:c r="K44" s="189"/>
      <x:c r="L44" s="189"/>
      <x:c r="M44" s="189"/>
      <x:c r="N44" s="189"/>
    </x:row>
    <x:row r="45">
      <x:c r="A45" s="191"/>
      <x:c r="B45" s="191"/>
      <x:c r="C45" s="191"/>
      <x:c r="D45" s="191"/>
      <x:c r="E45" s="191"/>
      <x:c r="F45" s="191"/>
      <x:c r="G45" s="191"/>
      <x:c r="H45" s="191"/>
      <x:c r="I45" s="189"/>
      <x:c r="J45" s="189"/>
      <x:c r="K45" s="189"/>
      <x:c r="L45" s="189"/>
      <x:c r="M45" s="189"/>
      <x:c r="N45" s="189"/>
    </x:row>
    <x:row r="46">
      <x:c r="A46" s="191"/>
      <x:c r="B46" s="191"/>
      <x:c r="C46" s="191"/>
      <x:c r="D46" s="191"/>
      <x:c r="E46" s="191"/>
      <x:c r="F46" s="191"/>
      <x:c r="G46" s="191"/>
      <x:c r="H46" s="191"/>
      <x:c r="I46" s="189"/>
      <x:c r="J46" s="189"/>
      <x:c r="K46" s="189"/>
      <x:c r="L46" s="189"/>
      <x:c r="M46" s="189"/>
      <x:c r="N46" s="189"/>
    </x:row>
    <x:row r="47">
      <x:c r="A47" s="191"/>
      <x:c r="B47" s="191"/>
      <x:c r="C47" s="191"/>
      <x:c r="D47" s="191"/>
      <x:c r="E47" s="191"/>
      <x:c r="F47" s="191"/>
      <x:c r="G47" s="191"/>
      <x:c r="H47" s="191"/>
      <x:c r="I47" s="189"/>
      <x:c r="J47" s="189"/>
      <x:c r="K47" s="189"/>
      <x:c r="L47" s="189"/>
      <x:c r="M47" s="189"/>
      <x:c r="N47" s="189"/>
    </x:row>
    <x:row r="48">
      <x:c r="A48" s="191"/>
      <x:c r="B48" s="191"/>
      <x:c r="C48" s="191"/>
      <x:c r="D48" s="191"/>
      <x:c r="E48" s="191"/>
      <x:c r="F48" s="191"/>
      <x:c r="G48" s="191"/>
      <x:c r="H48" s="191"/>
      <x:c r="I48" s="189"/>
      <x:c r="J48" s="189"/>
      <x:c r="K48" s="189"/>
      <x:c r="L48" s="189"/>
      <x:c r="M48" s="189"/>
      <x:c r="N48" s="189"/>
    </x:row>
    <x:row r="49">
      <x:c r="A49" s="191"/>
      <x:c r="B49" s="191"/>
      <x:c r="C49" s="191"/>
      <x:c r="D49" s="191"/>
      <x:c r="E49" s="191"/>
      <x:c r="F49" s="191"/>
      <x:c r="G49" s="191"/>
      <x:c r="H49" s="191"/>
      <x:c r="I49" s="189"/>
      <x:c r="J49" s="189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89"/>
      <x:c r="J50" s="189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89"/>
      <x:c r="J51" s="189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89"/>
      <x:c r="J52" s="189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89"/>
      <x:c r="J53" s="189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89"/>
      <x:c r="J54" s="189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89"/>
      <x:c r="J55" s="189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89"/>
      <x:c r="J56" s="189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89"/>
      <x:c r="J57" s="189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89"/>
      <x:c r="J58" s="189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89"/>
      <x:c r="J59" s="189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89"/>
      <x:c r="J60" s="189"/>
      <x:c r="K60" s="189"/>
      <x:c r="L60" s="189"/>
      <x:c r="M60" s="189"/>
      <x:c r="N60" s="189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0" customHeight="1">
      <x:c r="A1" s="260" t="str">
        <x:v>ClearCFO | 13-Week Cash Flow</x:v>
      </x:c>
      <x:c r="B1" s="260"/>
      <x:c r="C1" s="260"/>
      <x:c r="D1" s="260"/>
      <x:c r="E1" s="260"/>
      <x:c r="F1" s="260"/>
      <x:c r="G1" s="260"/>
      <x:c r="H1" s="260"/>
      <x:c r="I1" s="260"/>
      <x:c r="J1" s="260"/>
      <x:c r="K1" s="260"/>
      <x:c r="L1" s="260"/>
      <x:c r="M1" s="260"/>
      <x:c r="N1" s="260"/>
    </x:row>
    <x:row r="2" ht="28" customHeight="1">
      <x:c r="A2" s="262" t="str">
        <x:v>Weekly direct cash forecast. Keep assumptions transparent and review actual vs forecast every week.</x:v>
      </x:c>
      <x:c r="B2" s="262"/>
      <x:c r="C2" s="262"/>
      <x:c r="D2" s="262"/>
      <x:c r="E2" s="262"/>
      <x:c r="F2" s="262"/>
      <x:c r="G2" s="262"/>
      <x:c r="H2" s="262"/>
      <x:c r="I2" s="262"/>
      <x:c r="J2" s="262"/>
      <x:c r="K2" s="262"/>
      <x:c r="L2" s="262"/>
      <x:c r="M2" s="262"/>
      <x:c r="N2" s="262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91"/>
      <x:c r="J3" s="191"/>
      <x:c r="K3" s="191"/>
      <x:c r="L3" s="191"/>
      <x:c r="M3" s="191"/>
      <x:c r="N3" s="191"/>
    </x:row>
    <x:row r="4">
      <x:c r="A4" s="319" t="str">
        <x:v>Cash Flow Line</x:v>
      </x:c>
      <x:c r="B4" s="327" t="n">
        <x:v>46299</x:v>
      </x:c>
      <x:c r="C4" s="327" t="n">
        <x:v>46306</x:v>
      </x:c>
      <x:c r="D4" s="327" t="n">
        <x:v>46313</x:v>
      </x:c>
      <x:c r="E4" s="327" t="n">
        <x:v>46320</x:v>
      </x:c>
      <x:c r="F4" s="327" t="n">
        <x:v>46327</x:v>
      </x:c>
      <x:c r="G4" s="327" t="n">
        <x:v>46334</x:v>
      </x:c>
      <x:c r="H4" s="327" t="n">
        <x:v>46341</x:v>
      </x:c>
      <x:c r="I4" s="327" t="n">
        <x:v>46348</x:v>
      </x:c>
      <x:c r="J4" s="327" t="n">
        <x:v>46355</x:v>
      </x:c>
      <x:c r="K4" s="327" t="n">
        <x:v>46362</x:v>
      </x:c>
      <x:c r="L4" s="327" t="n">
        <x:v>46369</x:v>
      </x:c>
      <x:c r="M4" s="327" t="n">
        <x:v>46376</x:v>
      </x:c>
      <x:c r="N4" s="327" t="n">
        <x:v>46383</x:v>
      </x:c>
    </x:row>
    <x:row r="5">
      <x:c r="A5" s="191" t="str">
        <x:v>Opening Cash</x:v>
      </x:c>
      <x:c r="B5" s="366" t="n">
        <x:v>350</x:v>
      </x:c>
      <x:c r="C5" s="366" t="n">
        <x:f>B18</x:f>
        <x:v>349</x:v>
      </x:c>
      <x:c r="D5" s="366" t="n">
        <x:f>C18</x:f>
        <x:v>351</x:v>
      </x:c>
      <x:c r="E5" s="366" t="n">
        <x:f>D18</x:f>
        <x:v>348</x:v>
      </x:c>
      <x:c r="F5" s="366" t="n">
        <x:f>E18</x:f>
        <x:v>362</x:v>
      </x:c>
      <x:c r="G5" s="366" t="n">
        <x:f>F18</x:f>
        <x:v>375</x:v>
      </x:c>
      <x:c r="H5" s="366" t="n">
        <x:f>G18</x:f>
        <x:v>395</x:v>
      </x:c>
      <x:c r="I5" s="366" t="n">
        <x:f>H18</x:f>
        <x:v>416</x:v>
      </x:c>
      <x:c r="J5" s="366" t="n">
        <x:f>I18</x:f>
        <x:v>448</x:v>
      </x:c>
      <x:c r="K5" s="366" t="n">
        <x:f>J18</x:f>
        <x:v>479</x:v>
      </x:c>
      <x:c r="L5" s="366" t="n">
        <x:f>K18</x:f>
        <x:v>523</x:v>
      </x:c>
      <x:c r="M5" s="366" t="n">
        <x:f>L18</x:f>
        <x:v>562</x:v>
      </x:c>
      <x:c r="N5" s="366" t="n">
        <x:f>M18</x:f>
        <x:v>612</x:v>
      </x:c>
    </x:row>
    <x:row r="6">
      <x:c r="A6" s="191" t="str">
        <x:v>Customer Collections</x:v>
      </x:c>
      <x:c r="B6" s="366" t="n">
        <x:v>95</x:v>
      </x:c>
      <x:c r="C6" s="366" t="n">
        <x:v>100</x:v>
      </x:c>
      <x:c r="D6" s="366" t="n">
        <x:v>105</x:v>
      </x:c>
      <x:c r="E6" s="366" t="n">
        <x:v>110</x:v>
      </x:c>
      <x:c r="F6" s="366" t="n">
        <x:v>115</x:v>
      </x:c>
      <x:c r="G6" s="366" t="n">
        <x:v>120</x:v>
      </x:c>
      <x:c r="H6" s="366" t="n">
        <x:v>125</x:v>
      </x:c>
      <x:c r="I6" s="366" t="n">
        <x:v>130</x:v>
      </x:c>
      <x:c r="J6" s="366" t="n">
        <x:v>135</x:v>
      </x:c>
      <x:c r="K6" s="366" t="n">
        <x:v>140</x:v>
      </x:c>
      <x:c r="L6" s="366" t="n">
        <x:v>145</x:v>
      </x:c>
      <x:c r="M6" s="366" t="n">
        <x:v>150</x:v>
      </x:c>
      <x:c r="N6" s="366" t="n">
        <x:v>155</x:v>
      </x:c>
    </x:row>
    <x:row r="7">
      <x:c r="A7" s="191" t="str">
        <x:v>Other Operating Receipts</x:v>
      </x:c>
      <x:c r="B7" s="366" t="n">
        <x:v>5</x:v>
      </x:c>
      <x:c r="C7" s="366" t="n">
        <x:v>5</x:v>
      </x:c>
      <x:c r="D7" s="366" t="n">
        <x:v>5</x:v>
      </x:c>
      <x:c r="E7" s="366" t="n">
        <x:v>5</x:v>
      </x:c>
      <x:c r="F7" s="366" t="n">
        <x:v>5</x:v>
      </x:c>
      <x:c r="G7" s="366" t="n">
        <x:v>5</x:v>
      </x:c>
      <x:c r="H7" s="366" t="n">
        <x:v>5</x:v>
      </x:c>
      <x:c r="I7" s="366" t="n">
        <x:v>5</x:v>
      </x:c>
      <x:c r="J7" s="366" t="n">
        <x:v>5</x:v>
      </x:c>
      <x:c r="K7" s="366" t="n">
        <x:v>5</x:v>
      </x:c>
      <x:c r="L7" s="366" t="n">
        <x:v>5</x:v>
      </x:c>
      <x:c r="M7" s="366" t="n">
        <x:v>5</x:v>
      </x:c>
      <x:c r="N7" s="366" t="n">
        <x:v>5</x:v>
      </x:c>
    </x:row>
    <x:row r="8">
      <x:c r="A8" s="307" t="str">
        <x:v>Total Receipts</x:v>
      </x:c>
      <x:c r="B8" s="382" t="n">
        <x:f>SUM(B6:B7)</x:f>
        <x:v>100</x:v>
      </x:c>
      <x:c r="C8" s="382" t="n">
        <x:f>SUM(C6:C7)</x:f>
        <x:v>105</x:v>
      </x:c>
      <x:c r="D8" s="382" t="n">
        <x:f>SUM(D6:D7)</x:f>
        <x:v>110</x:v>
      </x:c>
      <x:c r="E8" s="382" t="n">
        <x:f>SUM(E6:E7)</x:f>
        <x:v>115</x:v>
      </x:c>
      <x:c r="F8" s="382" t="n">
        <x:f>SUM(F6:F7)</x:f>
        <x:v>120</x:v>
      </x:c>
      <x:c r="G8" s="382" t="n">
        <x:f>SUM(G6:G7)</x:f>
        <x:v>125</x:v>
      </x:c>
      <x:c r="H8" s="382" t="n">
        <x:f>SUM(H6:H7)</x:f>
        <x:v>130</x:v>
      </x:c>
      <x:c r="I8" s="382" t="n">
        <x:f>SUM(I6:I7)</x:f>
        <x:v>135</x:v>
      </x:c>
      <x:c r="J8" s="382" t="n">
        <x:f>SUM(J6:J7)</x:f>
        <x:v>140</x:v>
      </x:c>
      <x:c r="K8" s="382" t="n">
        <x:f>SUM(K6:K7)</x:f>
        <x:v>145</x:v>
      </x:c>
      <x:c r="L8" s="382" t="n">
        <x:f>SUM(L6:L7)</x:f>
        <x:v>150</x:v>
      </x:c>
      <x:c r="M8" s="382" t="n">
        <x:f>SUM(M6:M7)</x:f>
        <x:v>155</x:v>
      </x:c>
      <x:c r="N8" s="382" t="n">
        <x:f>SUM(N6:N7)</x:f>
        <x:v>160</x:v>
      </x:c>
    </x:row>
    <x:row r="9">
      <x:c r="A9" s="191" t="str">
        <x:v>Payroll</x:v>
      </x:c>
      <x:c r="B9" s="366" t="n">
        <x:v>38</x:v>
      </x:c>
      <x:c r="C9" s="366" t="n">
        <x:v>38</x:v>
      </x:c>
      <x:c r="D9" s="366" t="n">
        <x:v>38</x:v>
      </x:c>
      <x:c r="E9" s="366" t="n">
        <x:v>38</x:v>
      </x:c>
      <x:c r="F9" s="366" t="n">
        <x:v>38</x:v>
      </x:c>
      <x:c r="G9" s="366" t="n">
        <x:v>38</x:v>
      </x:c>
      <x:c r="H9" s="366" t="n">
        <x:v>38</x:v>
      </x:c>
      <x:c r="I9" s="366" t="n">
        <x:v>38</x:v>
      </x:c>
      <x:c r="J9" s="366" t="n">
        <x:v>38</x:v>
      </x:c>
      <x:c r="K9" s="366" t="n">
        <x:v>38</x:v>
      </x:c>
      <x:c r="L9" s="366" t="n">
        <x:v>38</x:v>
      </x:c>
      <x:c r="M9" s="366" t="n">
        <x:v>38</x:v>
      </x:c>
      <x:c r="N9" s="366" t="n">
        <x:v>38</x:v>
      </x:c>
    </x:row>
    <x:row r="10">
      <x:c r="A10" s="191" t="str">
        <x:v>Suppliers</x:v>
      </x:c>
      <x:c r="B10" s="366" t="n">
        <x:v>42</x:v>
      </x:c>
      <x:c r="C10" s="366" t="n">
        <x:v>44</x:v>
      </x:c>
      <x:c r="D10" s="366" t="n">
        <x:v>46</x:v>
      </x:c>
      <x:c r="E10" s="366" t="n">
        <x:v>42</x:v>
      </x:c>
      <x:c r="F10" s="366" t="n">
        <x:v>44</x:v>
      </x:c>
      <x:c r="G10" s="366" t="n">
        <x:v>46</x:v>
      </x:c>
      <x:c r="H10" s="366" t="n">
        <x:v>42</x:v>
      </x:c>
      <x:c r="I10" s="366" t="n">
        <x:v>44</x:v>
      </x:c>
      <x:c r="J10" s="366" t="n">
        <x:v>46</x:v>
      </x:c>
      <x:c r="K10" s="366" t="n">
        <x:v>42</x:v>
      </x:c>
      <x:c r="L10" s="366" t="n">
        <x:v>44</x:v>
      </x:c>
      <x:c r="M10" s="366" t="n">
        <x:v>46</x:v>
      </x:c>
      <x:c r="N10" s="366" t="n">
        <x:v>42</x:v>
      </x:c>
    </x:row>
    <x:row r="11">
      <x:c r="A11" s="191" t="str">
        <x:v>Rent &amp; Overheads</x:v>
      </x:c>
      <x:c r="B11" s="366" t="n">
        <x:v>12</x:v>
      </x:c>
      <x:c r="C11" s="366" t="n">
        <x:v>12</x:v>
      </x:c>
      <x:c r="D11" s="366" t="n">
        <x:v>12</x:v>
      </x:c>
      <x:c r="E11" s="366" t="n">
        <x:v>12</x:v>
      </x:c>
      <x:c r="F11" s="366" t="n">
        <x:v>12</x:v>
      </x:c>
      <x:c r="G11" s="366" t="n">
        <x:v>12</x:v>
      </x:c>
      <x:c r="H11" s="366" t="n">
        <x:v>12</x:v>
      </x:c>
      <x:c r="I11" s="366" t="n">
        <x:v>12</x:v>
      </x:c>
      <x:c r="J11" s="366" t="n">
        <x:v>12</x:v>
      </x:c>
      <x:c r="K11" s="366" t="n">
        <x:v>12</x:v>
      </x:c>
      <x:c r="L11" s="366" t="n">
        <x:v>12</x:v>
      </x:c>
      <x:c r="M11" s="366" t="n">
        <x:v>12</x:v>
      </x:c>
      <x:c r="N11" s="366" t="n">
        <x:v>12</x:v>
      </x:c>
    </x:row>
    <x:row r="12">
      <x:c r="A12" s="191" t="str">
        <x:v>Taxes</x:v>
      </x:c>
      <x:c r="B12" s="366" t="n">
        <x:v>0</x:v>
      </x:c>
      <x:c r="C12" s="366" t="n">
        <x:v>0</x:v>
      </x:c>
      <x:c r="D12" s="366" t="n">
        <x:v>8</x:v>
      </x:c>
      <x:c r="E12" s="366" t="n">
        <x:v>0</x:v>
      </x:c>
      <x:c r="F12" s="366" t="n">
        <x:v>0</x:v>
      </x:c>
      <x:c r="G12" s="366" t="n">
        <x:v>0</x:v>
      </x:c>
      <x:c r="H12" s="366" t="n">
        <x:v>8</x:v>
      </x:c>
      <x:c r="I12" s="366" t="n">
        <x:v>0</x:v>
      </x:c>
      <x:c r="J12" s="366" t="n">
        <x:v>0</x:v>
      </x:c>
      <x:c r="K12" s="366" t="n">
        <x:v>0</x:v>
      </x:c>
      <x:c r="L12" s="366" t="n">
        <x:v>8</x:v>
      </x:c>
      <x:c r="M12" s="366" t="n">
        <x:v>0</x:v>
      </x:c>
      <x:c r="N12" s="366" t="n">
        <x:v>0</x:v>
      </x:c>
    </x:row>
    <x:row r="13">
      <x:c r="A13" s="191" t="str">
        <x:v>Capex</x:v>
      </x:c>
      <x:c r="B13" s="366" t="n">
        <x:v>2</x:v>
      </x:c>
      <x:c r="C13" s="366" t="n">
        <x:v>2</x:v>
      </x:c>
      <x:c r="D13" s="366" t="n">
        <x:v>2</x:v>
      </x:c>
      <x:c r="E13" s="366" t="n">
        <x:v>2</x:v>
      </x:c>
      <x:c r="F13" s="366" t="n">
        <x:v>6</x:v>
      </x:c>
      <x:c r="G13" s="366" t="n">
        <x:v>2</x:v>
      </x:c>
      <x:c r="H13" s="366" t="n">
        <x:v>2</x:v>
      </x:c>
      <x:c r="I13" s="366" t="n">
        <x:v>2</x:v>
      </x:c>
      <x:c r="J13" s="366" t="n">
        <x:v>6</x:v>
      </x:c>
      <x:c r="K13" s="366" t="n">
        <x:v>2</x:v>
      </x:c>
      <x:c r="L13" s="366" t="n">
        <x:v>2</x:v>
      </x:c>
      <x:c r="M13" s="366" t="n">
        <x:v>2</x:v>
      </x:c>
      <x:c r="N13" s="366" t="n">
        <x:v>6</x:v>
      </x:c>
    </x:row>
    <x:row r="14">
      <x:c r="A14" s="191" t="str">
        <x:v>Debt Service</x:v>
      </x:c>
      <x:c r="B14" s="366" t="n">
        <x:v>5</x:v>
      </x:c>
      <x:c r="C14" s="366" t="n">
        <x:v>5</x:v>
      </x:c>
      <x:c r="D14" s="366" t="n">
        <x:v>5</x:v>
      </x:c>
      <x:c r="E14" s="366" t="n">
        <x:v>5</x:v>
      </x:c>
      <x:c r="F14" s="366" t="n">
        <x:v>5</x:v>
      </x:c>
      <x:c r="G14" s="366" t="n">
        <x:v>5</x:v>
      </x:c>
      <x:c r="H14" s="366" t="n">
        <x:v>5</x:v>
      </x:c>
      <x:c r="I14" s="366" t="n">
        <x:v>5</x:v>
      </x:c>
      <x:c r="J14" s="366" t="n">
        <x:v>5</x:v>
      </x:c>
      <x:c r="K14" s="366" t="n">
        <x:v>5</x:v>
      </x:c>
      <x:c r="L14" s="366" t="n">
        <x:v>5</x:v>
      </x:c>
      <x:c r="M14" s="366" t="n">
        <x:v>5</x:v>
      </x:c>
      <x:c r="N14" s="366" t="n">
        <x:v>5</x:v>
      </x:c>
    </x:row>
    <x:row r="15">
      <x:c r="A15" s="191" t="str">
        <x:v>Other Payments</x:v>
      </x:c>
      <x:c r="B15" s="366" t="n">
        <x:v>2</x:v>
      </x:c>
      <x:c r="C15" s="366" t="n">
        <x:v>2</x:v>
      </x:c>
      <x:c r="D15" s="366" t="n">
        <x:v>2</x:v>
      </x:c>
      <x:c r="E15" s="366" t="n">
        <x:v>2</x:v>
      </x:c>
      <x:c r="F15" s="366" t="n">
        <x:v>2</x:v>
      </x:c>
      <x:c r="G15" s="366" t="n">
        <x:v>2</x:v>
      </x:c>
      <x:c r="H15" s="366" t="n">
        <x:v>2</x:v>
      </x:c>
      <x:c r="I15" s="366" t="n">
        <x:v>2</x:v>
      </x:c>
      <x:c r="J15" s="366" t="n">
        <x:v>2</x:v>
      </x:c>
      <x:c r="K15" s="366" t="n">
        <x:v>2</x:v>
      </x:c>
      <x:c r="L15" s="366" t="n">
        <x:v>2</x:v>
      </x:c>
      <x:c r="M15" s="366" t="n">
        <x:v>2</x:v>
      </x:c>
      <x:c r="N15" s="366" t="n">
        <x:v>2</x:v>
      </x:c>
    </x:row>
    <x:row r="16">
      <x:c r="A16" s="307" t="str">
        <x:v>Total Payments</x:v>
      </x:c>
      <x:c r="B16" s="382" t="n">
        <x:f>SUM(B9:B15)</x:f>
        <x:v>101</x:v>
      </x:c>
      <x:c r="C16" s="382" t="n">
        <x:f>SUM(C9:C15)</x:f>
        <x:v>103</x:v>
      </x:c>
      <x:c r="D16" s="382" t="n">
        <x:f>SUM(D9:D15)</x:f>
        <x:v>113</x:v>
      </x:c>
      <x:c r="E16" s="382" t="n">
        <x:f>SUM(E9:E15)</x:f>
        <x:v>101</x:v>
      </x:c>
      <x:c r="F16" s="382" t="n">
        <x:f>SUM(F9:F15)</x:f>
        <x:v>107</x:v>
      </x:c>
      <x:c r="G16" s="382" t="n">
        <x:f>SUM(G9:G15)</x:f>
        <x:v>105</x:v>
      </x:c>
      <x:c r="H16" s="382" t="n">
        <x:f>SUM(H9:H15)</x:f>
        <x:v>109</x:v>
      </x:c>
      <x:c r="I16" s="382" t="n">
        <x:f>SUM(I9:I15)</x:f>
        <x:v>103</x:v>
      </x:c>
      <x:c r="J16" s="382" t="n">
        <x:f>SUM(J9:J15)</x:f>
        <x:v>109</x:v>
      </x:c>
      <x:c r="K16" s="382" t="n">
        <x:f>SUM(K9:K15)</x:f>
        <x:v>101</x:v>
      </x:c>
      <x:c r="L16" s="382" t="n">
        <x:f>SUM(L9:L15)</x:f>
        <x:v>111</x:v>
      </x:c>
      <x:c r="M16" s="382" t="n">
        <x:f>SUM(M9:M15)</x:f>
        <x:v>105</x:v>
      </x:c>
      <x:c r="N16" s="382" t="n">
        <x:f>SUM(N9:N15)</x:f>
        <x:v>105</x:v>
      </x:c>
    </x:row>
    <x:row r="17">
      <x:c r="A17" s="307" t="str">
        <x:v>Net Cash Flow</x:v>
      </x:c>
      <x:c r="B17" s="382" t="n">
        <x:f>B8-B16</x:f>
        <x:v>-1</x:v>
      </x:c>
      <x:c r="C17" s="382" t="n">
        <x:f>C8-C16</x:f>
        <x:v>2</x:v>
      </x:c>
      <x:c r="D17" s="382" t="n">
        <x:f>D8-D16</x:f>
        <x:v>-3</x:v>
      </x:c>
      <x:c r="E17" s="382" t="n">
        <x:f>E8-E16</x:f>
        <x:v>14</x:v>
      </x:c>
      <x:c r="F17" s="382" t="n">
        <x:f>F8-F16</x:f>
        <x:v>13</x:v>
      </x:c>
      <x:c r="G17" s="382" t="n">
        <x:f>G8-G16</x:f>
        <x:v>20</x:v>
      </x:c>
      <x:c r="H17" s="382" t="n">
        <x:f>H8-H16</x:f>
        <x:v>21</x:v>
      </x:c>
      <x:c r="I17" s="382" t="n">
        <x:f>I8-I16</x:f>
        <x:v>32</x:v>
      </x:c>
      <x:c r="J17" s="382" t="n">
        <x:f>J8-J16</x:f>
        <x:v>31</x:v>
      </x:c>
      <x:c r="K17" s="382" t="n">
        <x:f>K8-K16</x:f>
        <x:v>44</x:v>
      </x:c>
      <x:c r="L17" s="382" t="n">
        <x:f>L8-L16</x:f>
        <x:v>39</x:v>
      </x:c>
      <x:c r="M17" s="382" t="n">
        <x:f>M8-M16</x:f>
        <x:v>50</x:v>
      </x:c>
      <x:c r="N17" s="382" t="n">
        <x:f>N8-N16</x:f>
        <x:v>55</x:v>
      </x:c>
    </x:row>
    <x:row r="18">
      <x:c r="A18" s="307" t="str">
        <x:v>Closing Cash</x:v>
      </x:c>
      <x:c r="B18" s="382" t="n">
        <x:f>B5+B17</x:f>
        <x:v>349</x:v>
      </x:c>
      <x:c r="C18" s="382" t="n">
        <x:f>C5+C17</x:f>
        <x:v>351</x:v>
      </x:c>
      <x:c r="D18" s="382" t="n">
        <x:f>D5+D17</x:f>
        <x:v>348</x:v>
      </x:c>
      <x:c r="E18" s="382" t="n">
        <x:f>E5+E17</x:f>
        <x:v>362</x:v>
      </x:c>
      <x:c r="F18" s="382" t="n">
        <x:f>F5+F17</x:f>
        <x:v>375</x:v>
      </x:c>
      <x:c r="G18" s="382" t="n">
        <x:f>G5+G17</x:f>
        <x:v>395</x:v>
      </x:c>
      <x:c r="H18" s="382" t="n">
        <x:f>H5+H17</x:f>
        <x:v>416</x:v>
      </x:c>
      <x:c r="I18" s="382" t="n">
        <x:f>I5+I17</x:f>
        <x:v>448</x:v>
      </x:c>
      <x:c r="J18" s="382" t="n">
        <x:f>J5+J17</x:f>
        <x:v>479</x:v>
      </x:c>
      <x:c r="K18" s="382" t="n">
        <x:f>K5+K17</x:f>
        <x:v>523</x:v>
      </x:c>
      <x:c r="L18" s="382" t="n">
        <x:f>L5+L17</x:f>
        <x:v>562</x:v>
      </x:c>
      <x:c r="M18" s="382" t="n">
        <x:f>M5+M17</x:f>
        <x:v>612</x:v>
      </x:c>
      <x:c r="N18" s="382" t="n">
        <x:f>N5+N17</x:f>
        <x:v>667</x:v>
      </x:c>
    </x:row>
    <x:row r="19">
      <x:c r="A19" s="191" t="str">
        <x:v>Minimum Cash Buffer</x:v>
      </x:c>
      <x:c r="B19" s="380" t="n">
        <x:v>250</x:v>
      </x:c>
      <x:c r="C19" s="380" t="n">
        <x:v>250</x:v>
      </x:c>
      <x:c r="D19" s="380" t="n">
        <x:v>250</x:v>
      </x:c>
      <x:c r="E19" s="380" t="n">
        <x:v>250</x:v>
      </x:c>
      <x:c r="F19" s="380" t="n">
        <x:v>250</x:v>
      </x:c>
      <x:c r="G19" s="380" t="n">
        <x:v>250</x:v>
      </x:c>
      <x:c r="H19" s="380" t="n">
        <x:v>250</x:v>
      </x:c>
      <x:c r="I19" s="380" t="n">
        <x:v>250</x:v>
      </x:c>
      <x:c r="J19" s="380" t="n">
        <x:v>250</x:v>
      </x:c>
      <x:c r="K19" s="380" t="n">
        <x:v>250</x:v>
      </x:c>
      <x:c r="L19" s="380" t="n">
        <x:v>250</x:v>
      </x:c>
      <x:c r="M19" s="380" t="n">
        <x:v>250</x:v>
      </x:c>
      <x:c r="N19" s="380" t="n">
        <x:v>250</x:v>
      </x:c>
    </x:row>
    <x:row r="20">
      <x:c r="A20" s="307" t="str">
        <x:v>Funding Gap / (Headroom)</x:v>
      </x:c>
      <x:c r="B20" s="382" t="n">
        <x:f>B18-B19</x:f>
        <x:v>99</x:v>
      </x:c>
      <x:c r="C20" s="382" t="n">
        <x:f>C18-C19</x:f>
        <x:v>101</x:v>
      </x:c>
      <x:c r="D20" s="382" t="n">
        <x:f>D18-D19</x:f>
        <x:v>98</x:v>
      </x:c>
      <x:c r="E20" s="382" t="n">
        <x:f>E18-E19</x:f>
        <x:v>112</x:v>
      </x:c>
      <x:c r="F20" s="382" t="n">
        <x:f>F18-F19</x:f>
        <x:v>125</x:v>
      </x:c>
      <x:c r="G20" s="382" t="n">
        <x:f>G18-G19</x:f>
        <x:v>145</x:v>
      </x:c>
      <x:c r="H20" s="382" t="n">
        <x:f>H18-H19</x:f>
        <x:v>166</x:v>
      </x:c>
      <x:c r="I20" s="382" t="n">
        <x:f>I18-I19</x:f>
        <x:v>198</x:v>
      </x:c>
      <x:c r="J20" s="382" t="n">
        <x:f>J18-J19</x:f>
        <x:v>229</x:v>
      </x:c>
      <x:c r="K20" s="382" t="n">
        <x:f>K18-K19</x:f>
        <x:v>273</x:v>
      </x:c>
      <x:c r="L20" s="382" t="n">
        <x:f>L18-L19</x:f>
        <x:v>312</x:v>
      </x:c>
      <x:c r="M20" s="382" t="n">
        <x:f>M18-M19</x:f>
        <x:v>362</x:v>
      </x:c>
      <x:c r="N20" s="382" t="n">
        <x:f>N18-N19</x:f>
        <x:v>417</x:v>
      </x:c>
    </x:row>
    <x:row r="21">
      <x:c r="A21" s="191"/>
      <x:c r="B21" s="191"/>
      <x:c r="C21" s="191"/>
      <x:c r="D21" s="191"/>
      <x:c r="E21" s="191"/>
      <x:c r="F21" s="191"/>
      <x:c r="G21" s="191"/>
      <x:c r="H21" s="191"/>
      <x:c r="I21" s="191"/>
      <x:c r="J21" s="191"/>
      <x:c r="K21" s="191"/>
      <x:c r="L21" s="191"/>
      <x:c r="M21" s="191"/>
      <x:c r="N21" s="191"/>
    </x:row>
    <x:row r="22">
      <x:c r="A22" s="191"/>
      <x:c r="B22" s="191"/>
      <x:c r="C22" s="191"/>
      <x:c r="D22" s="191"/>
      <x:c r="E22" s="191"/>
      <x:c r="F22" s="191"/>
      <x:c r="G22" s="191"/>
      <x:c r="H22" s="191"/>
      <x:c r="I22" s="191"/>
      <x:c r="J22" s="191"/>
      <x:c r="K22" s="191"/>
      <x:c r="L22" s="191"/>
      <x:c r="M22" s="191"/>
      <x:c r="N22" s="191"/>
    </x:row>
    <x:row r="23">
      <x:c r="A23" s="191"/>
      <x:c r="B23" s="191"/>
      <x:c r="C23" s="191"/>
      <x:c r="D23" s="191"/>
      <x:c r="E23" s="191"/>
      <x:c r="F23" s="191"/>
      <x:c r="G23" s="191"/>
      <x:c r="H23" s="191"/>
      <x:c r="I23" s="191"/>
      <x:c r="J23" s="191"/>
      <x:c r="K23" s="191"/>
      <x:c r="L23" s="191"/>
      <x:c r="M23" s="191"/>
      <x:c r="N23" s="191"/>
    </x:row>
    <x:row r="24">
      <x:c r="A24" s="191"/>
      <x:c r="B24" s="191"/>
      <x:c r="C24" s="191"/>
      <x:c r="D24" s="191"/>
      <x:c r="E24" s="191"/>
      <x:c r="F24" s="191"/>
      <x:c r="G24" s="191"/>
      <x:c r="H24" s="191"/>
      <x:c r="I24" s="191"/>
      <x:c r="J24" s="191"/>
      <x:c r="K24" s="191"/>
      <x:c r="L24" s="191"/>
      <x:c r="M24" s="191"/>
      <x:c r="N24" s="191"/>
    </x:row>
    <x:row r="25">
      <x:c r="A25" s="191"/>
      <x:c r="B25" s="191"/>
      <x:c r="C25" s="191"/>
      <x:c r="D25" s="191"/>
      <x:c r="E25" s="191"/>
      <x:c r="F25" s="191"/>
      <x:c r="G25" s="191"/>
      <x:c r="H25" s="191"/>
      <x:c r="I25" s="191"/>
      <x:c r="J25" s="191"/>
      <x:c r="K25" s="191"/>
      <x:c r="L25" s="191"/>
      <x:c r="M25" s="191"/>
      <x:c r="N25" s="191"/>
    </x:row>
    <x:row r="26">
      <x:c r="A26" s="191"/>
      <x:c r="B26" s="191"/>
      <x:c r="C26" s="191"/>
      <x:c r="D26" s="191"/>
      <x:c r="E26" s="191"/>
      <x:c r="F26" s="191"/>
      <x:c r="G26" s="191"/>
      <x:c r="H26" s="191"/>
      <x:c r="I26" s="191"/>
      <x:c r="J26" s="191"/>
      <x:c r="K26" s="191"/>
      <x:c r="L26" s="191"/>
      <x:c r="M26" s="191"/>
      <x:c r="N26" s="191"/>
    </x:row>
    <x:row r="27">
      <x:c r="A27" s="191"/>
      <x:c r="B27" s="191"/>
      <x:c r="C27" s="191"/>
      <x:c r="D27" s="191"/>
      <x:c r="E27" s="191"/>
      <x:c r="F27" s="191"/>
      <x:c r="G27" s="191"/>
      <x:c r="H27" s="191"/>
      <x:c r="I27" s="191"/>
      <x:c r="J27" s="191"/>
      <x:c r="K27" s="191"/>
      <x:c r="L27" s="191"/>
      <x:c r="M27" s="191"/>
      <x:c r="N27" s="191"/>
    </x:row>
    <x:row r="28">
      <x:c r="A28" s="191"/>
      <x:c r="B28" s="191"/>
      <x:c r="C28" s="191"/>
      <x:c r="D28" s="191"/>
      <x:c r="E28" s="191"/>
      <x:c r="F28" s="191"/>
      <x:c r="G28" s="191"/>
      <x:c r="H28" s="191"/>
      <x:c r="I28" s="191"/>
      <x:c r="J28" s="191"/>
      <x:c r="K28" s="191"/>
      <x:c r="L28" s="191"/>
      <x:c r="M28" s="191"/>
      <x:c r="N28" s="191"/>
    </x:row>
    <x:row r="29">
      <x:c r="A29" s="191"/>
      <x:c r="B29" s="191"/>
      <x:c r="C29" s="191"/>
      <x:c r="D29" s="191"/>
      <x:c r="E29" s="191"/>
      <x:c r="F29" s="191"/>
      <x:c r="G29" s="191"/>
      <x:c r="H29" s="191"/>
      <x:c r="I29" s="191"/>
      <x:c r="J29" s="191"/>
      <x:c r="K29" s="191"/>
      <x:c r="L29" s="191"/>
      <x:c r="M29" s="191"/>
      <x:c r="N29" s="191"/>
    </x:row>
    <x:row r="30">
      <x:c r="A30" s="191"/>
      <x:c r="B30" s="191"/>
      <x:c r="C30" s="191"/>
      <x:c r="D30" s="191"/>
      <x:c r="E30" s="191"/>
      <x:c r="F30" s="191"/>
      <x:c r="G30" s="191"/>
      <x:c r="H30" s="191"/>
      <x:c r="I30" s="191"/>
      <x:c r="J30" s="191"/>
      <x:c r="K30" s="191"/>
      <x:c r="L30" s="191"/>
      <x:c r="M30" s="191"/>
      <x:c r="N30" s="191"/>
    </x:row>
    <x:row r="31">
      <x:c r="A31" s="191"/>
      <x:c r="B31" s="191"/>
      <x:c r="C31" s="191"/>
      <x:c r="D31" s="191"/>
      <x:c r="E31" s="191"/>
      <x:c r="F31" s="191"/>
      <x:c r="G31" s="191"/>
      <x:c r="H31" s="191"/>
      <x:c r="I31" s="191"/>
      <x:c r="J31" s="191"/>
      <x:c r="K31" s="191"/>
      <x:c r="L31" s="191"/>
      <x:c r="M31" s="191"/>
      <x:c r="N31" s="191"/>
    </x:row>
    <x:row r="32">
      <x:c r="A32" s="191"/>
      <x:c r="B32" s="191"/>
      <x:c r="C32" s="191"/>
      <x:c r="D32" s="191"/>
      <x:c r="E32" s="191"/>
      <x:c r="F32" s="191"/>
      <x:c r="G32" s="191"/>
      <x:c r="H32" s="191"/>
      <x:c r="I32" s="191"/>
      <x:c r="J32" s="191"/>
      <x:c r="K32" s="191"/>
      <x:c r="L32" s="191"/>
      <x:c r="M32" s="191"/>
      <x:c r="N32" s="191"/>
    </x:row>
    <x:row r="33">
      <x:c r="A33" s="191"/>
      <x:c r="B33" s="191"/>
      <x:c r="C33" s="191"/>
      <x:c r="D33" s="191"/>
      <x:c r="E33" s="191"/>
      <x:c r="F33" s="191"/>
      <x:c r="G33" s="191"/>
      <x:c r="H33" s="191"/>
      <x:c r="I33" s="191"/>
      <x:c r="J33" s="191"/>
      <x:c r="K33" s="191"/>
      <x:c r="L33" s="191"/>
      <x:c r="M33" s="191"/>
      <x:c r="N33" s="191"/>
    </x:row>
    <x:row r="34">
      <x:c r="A34" s="191"/>
      <x:c r="B34" s="191"/>
      <x:c r="C34" s="191"/>
      <x:c r="D34" s="191"/>
      <x:c r="E34" s="191"/>
      <x:c r="F34" s="191"/>
      <x:c r="G34" s="191"/>
      <x:c r="H34" s="191"/>
      <x:c r="I34" s="191"/>
      <x:c r="J34" s="191"/>
      <x:c r="K34" s="191"/>
      <x:c r="L34" s="191"/>
      <x:c r="M34" s="191"/>
      <x:c r="N34" s="191"/>
    </x:row>
    <x:row r="35">
      <x:c r="A35" s="191"/>
      <x:c r="B35" s="191"/>
      <x:c r="C35" s="191"/>
      <x:c r="D35" s="191"/>
      <x:c r="E35" s="191"/>
      <x:c r="F35" s="191"/>
      <x:c r="G35" s="191"/>
      <x:c r="H35" s="191"/>
      <x:c r="I35" s="191"/>
      <x:c r="J35" s="191"/>
      <x:c r="K35" s="191"/>
      <x:c r="L35" s="191"/>
      <x:c r="M35" s="191"/>
      <x:c r="N35" s="191"/>
    </x:row>
    <x:row r="36">
      <x:c r="A36" s="191"/>
      <x:c r="B36" s="191"/>
      <x:c r="C36" s="191"/>
      <x:c r="D36" s="191"/>
      <x:c r="E36" s="191"/>
      <x:c r="F36" s="191"/>
      <x:c r="G36" s="191"/>
      <x:c r="H36" s="191"/>
      <x:c r="I36" s="191"/>
      <x:c r="J36" s="191"/>
      <x:c r="K36" s="191"/>
      <x:c r="L36" s="191"/>
      <x:c r="M36" s="191"/>
      <x:c r="N36" s="191"/>
    </x:row>
    <x:row r="37">
      <x:c r="A37" s="191"/>
      <x:c r="B37" s="191"/>
      <x:c r="C37" s="191"/>
      <x:c r="D37" s="191"/>
      <x:c r="E37" s="191"/>
      <x:c r="F37" s="191"/>
      <x:c r="G37" s="191"/>
      <x:c r="H37" s="191"/>
      <x:c r="I37" s="191"/>
      <x:c r="J37" s="191"/>
      <x:c r="K37" s="191"/>
      <x:c r="L37" s="191"/>
      <x:c r="M37" s="191"/>
      <x:c r="N37" s="191"/>
    </x:row>
    <x:row r="38">
      <x:c r="A38" s="191"/>
      <x:c r="B38" s="191"/>
      <x:c r="C38" s="191"/>
      <x:c r="D38" s="191"/>
      <x:c r="E38" s="191"/>
      <x:c r="F38" s="191"/>
      <x:c r="G38" s="191"/>
      <x:c r="H38" s="191"/>
      <x:c r="I38" s="191"/>
      <x:c r="J38" s="191"/>
      <x:c r="K38" s="191"/>
      <x:c r="L38" s="191"/>
      <x:c r="M38" s="191"/>
      <x:c r="N38" s="191"/>
    </x:row>
    <x:row r="39">
      <x:c r="A39" s="191"/>
      <x:c r="B39" s="191"/>
      <x:c r="C39" s="191"/>
      <x:c r="D39" s="191"/>
      <x:c r="E39" s="191"/>
      <x:c r="F39" s="191"/>
      <x:c r="G39" s="191"/>
      <x:c r="H39" s="191"/>
      <x:c r="I39" s="191"/>
      <x:c r="J39" s="191"/>
      <x:c r="K39" s="191"/>
      <x:c r="L39" s="191"/>
      <x:c r="M39" s="191"/>
      <x:c r="N39" s="191"/>
    </x:row>
    <x:row r="40">
      <x:c r="A40" s="191"/>
      <x:c r="B40" s="191"/>
      <x:c r="C40" s="191"/>
      <x:c r="D40" s="191"/>
      <x:c r="E40" s="191"/>
      <x:c r="F40" s="191"/>
      <x:c r="G40" s="191"/>
      <x:c r="H40" s="191"/>
      <x:c r="I40" s="191"/>
      <x:c r="J40" s="191"/>
      <x:c r="K40" s="191"/>
      <x:c r="L40" s="191"/>
      <x:c r="M40" s="191"/>
      <x:c r="N40" s="191"/>
    </x:row>
    <x:row r="41">
      <x:c r="A41" s="191"/>
      <x:c r="B41" s="191"/>
      <x:c r="C41" s="191"/>
      <x:c r="D41" s="191"/>
      <x:c r="E41" s="191"/>
      <x:c r="F41" s="191"/>
      <x:c r="G41" s="191"/>
      <x:c r="H41" s="191"/>
      <x:c r="I41" s="191"/>
      <x:c r="J41" s="191"/>
      <x:c r="K41" s="191"/>
      <x:c r="L41" s="191"/>
      <x:c r="M41" s="191"/>
      <x:c r="N41" s="191"/>
    </x:row>
    <x:row r="42">
      <x:c r="A42" s="191"/>
      <x:c r="B42" s="191"/>
      <x:c r="C42" s="191"/>
      <x:c r="D42" s="191"/>
      <x:c r="E42" s="191"/>
      <x:c r="F42" s="191"/>
      <x:c r="G42" s="191"/>
      <x:c r="H42" s="191"/>
      <x:c r="I42" s="191"/>
      <x:c r="J42" s="191"/>
      <x:c r="K42" s="191"/>
      <x:c r="L42" s="191"/>
      <x:c r="M42" s="191"/>
      <x:c r="N42" s="191"/>
    </x:row>
    <x:row r="43">
      <x:c r="A43" s="191"/>
      <x:c r="B43" s="191"/>
      <x:c r="C43" s="191"/>
      <x:c r="D43" s="191"/>
      <x:c r="E43" s="191"/>
      <x:c r="F43" s="191"/>
      <x:c r="G43" s="191"/>
      <x:c r="H43" s="191"/>
      <x:c r="I43" s="191"/>
      <x:c r="J43" s="191"/>
      <x:c r="K43" s="191"/>
      <x:c r="L43" s="191"/>
      <x:c r="M43" s="191"/>
      <x:c r="N43" s="191"/>
    </x:row>
    <x:row r="44">
      <x:c r="A44" s="191"/>
      <x:c r="B44" s="191"/>
      <x:c r="C44" s="191"/>
      <x:c r="D44" s="191"/>
      <x:c r="E44" s="191"/>
      <x:c r="F44" s="191"/>
      <x:c r="G44" s="191"/>
      <x:c r="H44" s="191"/>
      <x:c r="I44" s="191"/>
      <x:c r="J44" s="191"/>
      <x:c r="K44" s="191"/>
      <x:c r="L44" s="191"/>
      <x:c r="M44" s="191"/>
      <x:c r="N44" s="191"/>
    </x:row>
    <x:row r="45">
      <x:c r="A45" s="191"/>
      <x:c r="B45" s="191"/>
      <x:c r="C45" s="191"/>
      <x:c r="D45" s="191"/>
      <x:c r="E45" s="191"/>
      <x:c r="F45" s="191"/>
      <x:c r="G45" s="191"/>
      <x:c r="H45" s="191"/>
      <x:c r="I45" s="191"/>
      <x:c r="J45" s="191"/>
      <x:c r="K45" s="191"/>
      <x:c r="L45" s="191"/>
      <x:c r="M45" s="191"/>
      <x:c r="N45" s="191"/>
    </x:row>
    <x:row r="46">
      <x:c r="A46" s="191"/>
      <x:c r="B46" s="191"/>
      <x:c r="C46" s="191"/>
      <x:c r="D46" s="191"/>
      <x:c r="E46" s="191"/>
      <x:c r="F46" s="191"/>
      <x:c r="G46" s="191"/>
      <x:c r="H46" s="191"/>
      <x:c r="I46" s="191"/>
      <x:c r="J46" s="191"/>
      <x:c r="K46" s="191"/>
      <x:c r="L46" s="191"/>
      <x:c r="M46" s="191"/>
      <x:c r="N46" s="191"/>
    </x:row>
    <x:row r="47">
      <x:c r="A47" s="191"/>
      <x:c r="B47" s="191"/>
      <x:c r="C47" s="191"/>
      <x:c r="D47" s="191"/>
      <x:c r="E47" s="191"/>
      <x:c r="F47" s="191"/>
      <x:c r="G47" s="191"/>
      <x:c r="H47" s="191"/>
      <x:c r="I47" s="191"/>
      <x:c r="J47" s="191"/>
      <x:c r="K47" s="191"/>
      <x:c r="L47" s="191"/>
      <x:c r="M47" s="191"/>
      <x:c r="N47" s="191"/>
    </x:row>
    <x:row r="48">
      <x:c r="A48" s="191"/>
      <x:c r="B48" s="191"/>
      <x:c r="C48" s="191"/>
      <x:c r="D48" s="191"/>
      <x:c r="E48" s="191"/>
      <x:c r="F48" s="191"/>
      <x:c r="G48" s="191"/>
      <x:c r="H48" s="191"/>
      <x:c r="I48" s="191"/>
      <x:c r="J48" s="191"/>
      <x:c r="K48" s="191"/>
      <x:c r="L48" s="191"/>
      <x:c r="M48" s="191"/>
      <x:c r="N48" s="191"/>
    </x:row>
    <x:row r="49">
      <x:c r="A49" s="191"/>
      <x:c r="B49" s="191"/>
      <x:c r="C49" s="191"/>
      <x:c r="D49" s="191"/>
      <x:c r="E49" s="191"/>
      <x:c r="F49" s="191"/>
      <x:c r="G49" s="191"/>
      <x:c r="H49" s="191"/>
      <x:c r="I49" s="191"/>
      <x:c r="J49" s="191"/>
      <x:c r="K49" s="191"/>
      <x:c r="L49" s="191"/>
      <x:c r="M49" s="191"/>
      <x:c r="N49" s="191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91"/>
      <x:c r="J50" s="191"/>
      <x:c r="K50" s="191"/>
      <x:c r="L50" s="191"/>
      <x:c r="M50" s="191"/>
      <x:c r="N50" s="191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91"/>
      <x:c r="J51" s="191"/>
      <x:c r="K51" s="191"/>
      <x:c r="L51" s="191"/>
      <x:c r="M51" s="191"/>
      <x:c r="N51" s="191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91"/>
      <x:c r="J52" s="191"/>
      <x:c r="K52" s="191"/>
      <x:c r="L52" s="191"/>
      <x:c r="M52" s="191"/>
      <x:c r="N52" s="191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91"/>
      <x:c r="J53" s="191"/>
      <x:c r="K53" s="191"/>
      <x:c r="L53" s="191"/>
      <x:c r="M53" s="191"/>
      <x:c r="N53" s="191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91"/>
      <x:c r="J54" s="191"/>
      <x:c r="K54" s="191"/>
      <x:c r="L54" s="191"/>
      <x:c r="M54" s="191"/>
      <x:c r="N54" s="191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91"/>
      <x:c r="J55" s="191"/>
      <x:c r="K55" s="191"/>
      <x:c r="L55" s="191"/>
      <x:c r="M55" s="191"/>
      <x:c r="N55" s="191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91"/>
      <x:c r="J56" s="191"/>
      <x:c r="K56" s="191"/>
      <x:c r="L56" s="191"/>
      <x:c r="M56" s="191"/>
      <x:c r="N56" s="191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91"/>
      <x:c r="J57" s="191"/>
      <x:c r="K57" s="191"/>
      <x:c r="L57" s="191"/>
      <x:c r="M57" s="191"/>
      <x:c r="N57" s="191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91"/>
      <x:c r="J58" s="191"/>
      <x:c r="K58" s="191"/>
      <x:c r="L58" s="191"/>
      <x:c r="M58" s="191"/>
      <x:c r="N58" s="191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91"/>
      <x:c r="J59" s="191"/>
      <x:c r="K59" s="191"/>
      <x:c r="L59" s="191"/>
      <x:c r="M59" s="191"/>
      <x:c r="N59" s="191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91"/>
      <x:c r="J60" s="191"/>
      <x:c r="K60" s="191"/>
      <x:c r="L60" s="191"/>
      <x:c r="M60" s="191"/>
      <x:c r="N60" s="191"/>
    </x:row>
  </x:sheetData>
  <x:mergeCells>
    <x:mergeCell ref="A1:N1"/>
    <x:mergeCell ref="A2:N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5" hidden="0" customWidth="1"/>
    <x:col min="3" max="3" width="14" hidden="0" customWidth="1"/>
    <x:col min="4" max="4" width="14" hidden="0" customWidth="1"/>
    <x:col min="5" max="5" width="20" hidden="0" customWidth="1"/>
    <x:col min="6" max="6" width="13" hidden="0" customWidth="1"/>
    <x:col min="7" max="7" width="14" hidden="0" customWidth="1"/>
    <x:col min="8" max="8" width="12" hidden="0" customWidth="1"/>
    <x:col min="9" max="9" width="18" hidden="0" customWidth="1"/>
    <x:col min="10" max="10" width="38" hidden="0" customWidth="1"/>
  </x:cols>
  <x:sheetData>
    <x:row r="1" ht="30" customHeight="1">
      <x:c r="A1" s="260" t="str">
        <x:v>ClearCFO | AR Collections Tracker</x:v>
      </x:c>
      <x:c r="B1" s="260"/>
      <x:c r="C1" s="260"/>
      <x:c r="D1" s="260"/>
      <x:c r="E1" s="260"/>
      <x:c r="F1" s="260"/>
      <x:c r="G1" s="260"/>
      <x:c r="H1" s="260"/>
      <x:c r="I1" s="260"/>
      <x:c r="J1" s="260"/>
      <x:c r="K1" s="189"/>
      <x:c r="L1" s="189"/>
      <x:c r="M1" s="189"/>
      <x:c r="N1" s="189"/>
    </x:row>
    <x:row r="2" ht="28" customHeight="1">
      <x:c r="A2" s="262" t="str">
        <x:v>Prioritise overdue cash by customer, age, amount and owner.</x:v>
      </x:c>
      <x:c r="B2" s="262"/>
      <x:c r="C2" s="262"/>
      <x:c r="D2" s="262"/>
      <x:c r="E2" s="262"/>
      <x:c r="F2" s="262"/>
      <x:c r="G2" s="262"/>
      <x:c r="H2" s="262"/>
      <x:c r="I2" s="262"/>
      <x:c r="J2" s="262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91"/>
      <x:c r="J3" s="191"/>
      <x:c r="K3" s="189"/>
      <x:c r="L3" s="189"/>
      <x:c r="M3" s="189"/>
      <x:c r="N3" s="189"/>
    </x:row>
    <x:row r="4">
      <x:c r="A4" s="319" t="str">
        <x:v>Customer</x:v>
      </x:c>
      <x:c r="B4" s="319" t="str">
        <x:v>Invoice #</x:v>
      </x:c>
      <x:c r="C4" s="319" t="str">
        <x:v>Invoice Date</x:v>
      </x:c>
      <x:c r="D4" s="319" t="str">
        <x:v>Due Date</x:v>
      </x:c>
      <x:c r="E4" s="319" t="str">
        <x:v>Outstanding (₹ lakh)</x:v>
      </x:c>
      <x:c r="F4" s="319" t="str">
        <x:v>Days Overdue</x:v>
      </x:c>
      <x:c r="G4" s="319" t="str">
        <x:v>Aging Bucket</x:v>
      </x:c>
      <x:c r="H4" s="319" t="str">
        <x:v>Priority</x:v>
      </x:c>
      <x:c r="I4" s="319" t="str">
        <x:v>Owner</x:v>
      </x:c>
      <x:c r="J4" s="319" t="str">
        <x:v>Collection Action / Promise</x:v>
      </x:c>
      <x:c r="K4" s="189"/>
      <x:c r="L4" s="189"/>
      <x:c r="M4" s="189"/>
      <x:c r="N4" s="189"/>
    </x:row>
    <x:row r="5">
      <x:c r="A5" s="346" t="str">
        <x:v>Alpha Retail</x:v>
      </x:c>
      <x:c r="B5" s="346" t="str">
        <x:v>INV-1042</x:v>
      </x:c>
      <x:c r="C5" s="347" t="n">
        <x:v>46218</x:v>
      </x:c>
      <x:c r="D5" s="347" t="n">
        <x:v>46248</x:v>
      </x:c>
      <x:c r="E5" s="384" t="n">
        <x:v>18</x:v>
      </x:c>
      <x:c r="F5" s="386" t="n">
        <x:f>MAX(0,TODAY()-D5)</x:f>
        <x:v>43</x:v>
      </x:c>
      <x:c r="G5" s="370" t="str">
        <x:f>IF(D5="","",IF(F5=0,"Current",IF(F5&lt;=30,"1-30",IF(F5&lt;=60,"31-60",IF(F5&lt;=90,"61-90","90+")))))</x:f>
        <x:v>31-60</x:v>
      </x:c>
      <x:c r="H5" s="370" t="str">
        <x:f>IF(E5="","",IF(OR(F5&gt;60,E5&gt;=15),"High",IF(OR(F5&gt;30,E5&gt;=8),"Medium","Low")))</x:f>
        <x:v>High</x:v>
      </x:c>
      <x:c r="I5" s="346" t="str">
        <x:v>A. Sharma</x:v>
      </x:c>
      <x:c r="J5" s="346" t="str">
        <x:v>Approval pending; CFO escalation</x:v>
      </x:c>
      <x:c r="K5" s="189"/>
      <x:c r="L5" s="189"/>
      <x:c r="M5" s="189"/>
      <x:c r="N5" s="189"/>
    </x:row>
    <x:row r="6">
      <x:c r="A6" s="346" t="str">
        <x:v>Beta Industries</x:v>
      </x:c>
      <x:c r="B6" s="346" t="str">
        <x:v>INV-1098</x:v>
      </x:c>
      <x:c r="C6" s="347" t="n">
        <x:v>46235</x:v>
      </x:c>
      <x:c r="D6" s="347" t="n">
        <x:v>46265</x:v>
      </x:c>
      <x:c r="E6" s="384" t="n">
        <x:v>12.5</x:v>
      </x:c>
      <x:c r="F6" s="386" t="n">
        <x:f>MAX(0,TODAY()-D6)</x:f>
        <x:v>26</x:v>
      </x:c>
      <x:c r="G6" s="370" t="str">
        <x:f>IF(D6="","",IF(F6=0,"Current",IF(F6&lt;=30,"1-30",IF(F6&lt;=60,"31-60",IF(F6&lt;=90,"61-90","90+")))))</x:f>
        <x:v>1-30</x:v>
      </x:c>
      <x:c r="H6" s="370" t="str">
        <x:f>IF(E6="","",IF(OR(F6&gt;60,E6&gt;=15),"High",IF(OR(F6&gt;30,E6&gt;=8),"Medium","Low")))</x:f>
        <x:v>Medium</x:v>
      </x:c>
      <x:c r="I6" s="346" t="str">
        <x:v>R. Mehta</x:v>
      </x:c>
      <x:c r="J6" s="346" t="str">
        <x:v>Customer promised 03-Oct</x:v>
      </x:c>
      <x:c r="K6" s="189"/>
      <x:c r="L6" s="189"/>
      <x:c r="M6" s="189"/>
      <x:c r="N6" s="189"/>
    </x:row>
    <x:row r="7">
      <x:c r="A7" s="346" t="str">
        <x:v>Gamma Labs</x:v>
      </x:c>
      <x:c r="B7" s="346" t="str">
        <x:v>INV-1150</x:v>
      </x:c>
      <x:c r="C7" s="347" t="n">
        <x:v>46262</x:v>
      </x:c>
      <x:c r="D7" s="347" t="n">
        <x:v>46292</x:v>
      </x:c>
      <x:c r="E7" s="384" t="n">
        <x:v>9.2</x:v>
      </x:c>
      <x:c r="F7" s="386" t="n">
        <x:f>MAX(0,TODAY()-D7)</x:f>
        <x:v>0</x:v>
      </x:c>
      <x:c r="G7" s="370" t="str">
        <x:f>IF(D7="","",IF(F7=0,"Current",IF(F7&lt;=30,"1-30",IF(F7&lt;=60,"31-60",IF(F7&lt;=90,"61-90","90+")))))</x:f>
        <x:v>Current</x:v>
      </x:c>
      <x:c r="H7" s="370" t="str">
        <x:f>IF(E7="","",IF(OR(F7&gt;60,E7&gt;=15),"High",IF(OR(F7&gt;30,E7&gt;=8),"Medium","Low")))</x:f>
        <x:v>Medium</x:v>
      </x:c>
      <x:c r="I7" s="346" t="str">
        <x:v>S. Khan</x:v>
      </x:c>
      <x:c r="J7" s="346" t="str">
        <x:v>Follow-up sent</x:v>
      </x:c>
      <x:c r="K7" s="189"/>
      <x:c r="L7" s="189"/>
      <x:c r="M7" s="189"/>
      <x:c r="N7" s="189"/>
    </x:row>
    <x:row r="8">
      <x:c r="A8" s="346" t="str">
        <x:v>Delta Services</x:v>
      </x:c>
      <x:c r="B8" s="346" t="str">
        <x:v>INV-1167</x:v>
      </x:c>
      <x:c r="C8" s="347" t="n">
        <x:v>46270</x:v>
      </x:c>
      <x:c r="D8" s="347" t="n">
        <x:v>46300</x:v>
      </x:c>
      <x:c r="E8" s="384" t="n">
        <x:v>6.8</x:v>
      </x:c>
      <x:c r="F8" s="386" t="n">
        <x:f>MAX(0,TODAY()-D8)</x:f>
        <x:v>0</x:v>
      </x:c>
      <x:c r="G8" s="370" t="str">
        <x:f>IF(D8="","",IF(F8=0,"Current",IF(F8&lt;=30,"1-30",IF(F8&lt;=60,"31-60",IF(F8&lt;=90,"61-90","90+")))))</x:f>
        <x:v>Current</x:v>
      </x:c>
      <x:c r="H8" s="370" t="str">
        <x:f>IF(E8="","",IF(OR(F8&gt;60,E8&gt;=15),"High",IF(OR(F8&gt;30,E8&gt;=8),"Medium","Low")))</x:f>
        <x:v>Low</x:v>
      </x:c>
      <x:c r="I8" s="346" t="str">
        <x:v>P. Rao</x:v>
      </x:c>
      <x:c r="J8" s="346" t="str">
        <x:v>Not yet due</x:v>
      </x:c>
      <x:c r="K8" s="189"/>
      <x:c r="L8" s="189"/>
      <x:c r="M8" s="189"/>
      <x:c r="N8" s="189"/>
    </x:row>
    <x:row r="9">
      <x:c r="A9" s="346"/>
      <x:c r="B9" s="346"/>
      <x:c r="C9" s="347"/>
      <x:c r="D9" s="347"/>
      <x:c r="E9" s="384"/>
      <x:c r="F9" s="386" t="n">
        <x:f>MAX(0,TODAY()-D9)</x:f>
        <x:v>46291</x:v>
      </x:c>
      <x:c r="G9" s="370" t="str">
        <x:f>IF(D9="","",IF(F9=0,"Current",IF(F9&lt;=30,"1-30",IF(F9&lt;=60,"31-60",IF(F9&lt;=90,"61-90","90+")))))</x:f>
      </x:c>
      <x:c r="H9" s="370" t="str">
        <x:f>IF(E9="","",IF(OR(F9&gt;60,E9&gt;=15),"High",IF(OR(F9&gt;30,E9&gt;=8),"Medium","Low")))</x:f>
      </x:c>
      <x:c r="I9" s="346"/>
      <x:c r="J9" s="346"/>
      <x:c r="K9" s="189"/>
      <x:c r="L9" s="189"/>
      <x:c r="M9" s="189"/>
      <x:c r="N9" s="189"/>
    </x:row>
    <x:row r="10">
      <x:c r="A10" s="346"/>
      <x:c r="B10" s="346"/>
      <x:c r="C10" s="347"/>
      <x:c r="D10" s="347"/>
      <x:c r="E10" s="384"/>
      <x:c r="F10" s="386" t="n">
        <x:f>MAX(0,TODAY()-D10)</x:f>
        <x:v>46291</x:v>
      </x:c>
      <x:c r="G10" s="370" t="str">
        <x:f>IF(D10="","",IF(F10=0,"Current",IF(F10&lt;=30,"1-30",IF(F10&lt;=60,"31-60",IF(F10&lt;=90,"61-90","90+")))))</x:f>
      </x:c>
      <x:c r="H10" s="370" t="str">
        <x:f>IF(E10="","",IF(OR(F10&gt;60,E10&gt;=15),"High",IF(OR(F10&gt;30,E10&gt;=8),"Medium","Low")))</x:f>
      </x:c>
      <x:c r="I10" s="346"/>
      <x:c r="J10" s="346"/>
      <x:c r="K10" s="189"/>
      <x:c r="L10" s="189"/>
      <x:c r="M10" s="189"/>
      <x:c r="N10" s="189"/>
    </x:row>
    <x:row r="11">
      <x:c r="A11" s="346"/>
      <x:c r="B11" s="346"/>
      <x:c r="C11" s="347"/>
      <x:c r="D11" s="347"/>
      <x:c r="E11" s="384"/>
      <x:c r="F11" s="386" t="n">
        <x:f>MAX(0,TODAY()-D11)</x:f>
        <x:v>46291</x:v>
      </x:c>
      <x:c r="G11" s="370" t="str">
        <x:f>IF(D11="","",IF(F11=0,"Current",IF(F11&lt;=30,"1-30",IF(F11&lt;=60,"31-60",IF(F11&lt;=90,"61-90","90+")))))</x:f>
      </x:c>
      <x:c r="H11" s="370" t="str">
        <x:f>IF(E11="","",IF(OR(F11&gt;60,E11&gt;=15),"High",IF(OR(F11&gt;30,E11&gt;=8),"Medium","Low")))</x:f>
      </x:c>
      <x:c r="I11" s="346"/>
      <x:c r="J11" s="346"/>
      <x:c r="K11" s="189"/>
      <x:c r="L11" s="189"/>
      <x:c r="M11" s="189"/>
      <x:c r="N11" s="189"/>
    </x:row>
    <x:row r="12">
      <x:c r="A12" s="346"/>
      <x:c r="B12" s="346"/>
      <x:c r="C12" s="347"/>
      <x:c r="D12" s="347"/>
      <x:c r="E12" s="384"/>
      <x:c r="F12" s="386" t="n">
        <x:f>MAX(0,TODAY()-D12)</x:f>
        <x:v>46291</x:v>
      </x:c>
      <x:c r="G12" s="370" t="str">
        <x:f>IF(D12="","",IF(F12=0,"Current",IF(F12&lt;=30,"1-30",IF(F12&lt;=60,"31-60",IF(F12&lt;=90,"61-90","90+")))))</x:f>
      </x:c>
      <x:c r="H12" s="370" t="str">
        <x:f>IF(E12="","",IF(OR(F12&gt;60,E12&gt;=15),"High",IF(OR(F12&gt;30,E12&gt;=8),"Medium","Low")))</x:f>
      </x:c>
      <x:c r="I12" s="346"/>
      <x:c r="J12" s="346"/>
      <x:c r="K12" s="189"/>
      <x:c r="L12" s="189"/>
      <x:c r="M12" s="189"/>
      <x:c r="N12" s="189"/>
    </x:row>
    <x:row r="13">
      <x:c r="A13" s="346"/>
      <x:c r="B13" s="346"/>
      <x:c r="C13" s="347"/>
      <x:c r="D13" s="347"/>
      <x:c r="E13" s="384"/>
      <x:c r="F13" s="386" t="n">
        <x:f>MAX(0,TODAY()-D13)</x:f>
        <x:v>46291</x:v>
      </x:c>
      <x:c r="G13" s="370" t="str">
        <x:f>IF(D13="","",IF(F13=0,"Current",IF(F13&lt;=30,"1-30",IF(F13&lt;=60,"31-60",IF(F13&lt;=90,"61-90","90+")))))</x:f>
      </x:c>
      <x:c r="H13" s="370" t="str">
        <x:f>IF(E13="","",IF(OR(F13&gt;60,E13&gt;=15),"High",IF(OR(F13&gt;30,E13&gt;=8),"Medium","Low")))</x:f>
      </x:c>
      <x:c r="I13" s="346"/>
      <x:c r="J13" s="346"/>
      <x:c r="K13" s="189"/>
      <x:c r="L13" s="189"/>
      <x:c r="M13" s="189"/>
      <x:c r="N13" s="189"/>
    </x:row>
    <x:row r="14">
      <x:c r="A14" s="346"/>
      <x:c r="B14" s="346"/>
      <x:c r="C14" s="347"/>
      <x:c r="D14" s="347"/>
      <x:c r="E14" s="384"/>
      <x:c r="F14" s="386" t="n">
        <x:f>MAX(0,TODAY()-D14)</x:f>
        <x:v>46291</x:v>
      </x:c>
      <x:c r="G14" s="370" t="str">
        <x:f>IF(D14="","",IF(F14=0,"Current",IF(F14&lt;=30,"1-30",IF(F14&lt;=60,"31-60",IF(F14&lt;=90,"61-90","90+")))))</x:f>
      </x:c>
      <x:c r="H14" s="370" t="str">
        <x:f>IF(E14="","",IF(OR(F14&gt;60,E14&gt;=15),"High",IF(OR(F14&gt;30,E14&gt;=8),"Medium","Low")))</x:f>
      </x:c>
      <x:c r="I14" s="346"/>
      <x:c r="J14" s="346"/>
      <x:c r="K14" s="189"/>
      <x:c r="L14" s="189"/>
      <x:c r="M14" s="189"/>
      <x:c r="N14" s="189"/>
    </x:row>
    <x:row r="15">
      <x:c r="A15" s="346"/>
      <x:c r="B15" s="346"/>
      <x:c r="C15" s="347"/>
      <x:c r="D15" s="347"/>
      <x:c r="E15" s="384"/>
      <x:c r="F15" s="386" t="n">
        <x:f>MAX(0,TODAY()-D15)</x:f>
        <x:v>46291</x:v>
      </x:c>
      <x:c r="G15" s="370" t="str">
        <x:f>IF(D15="","",IF(F15=0,"Current",IF(F15&lt;=30,"1-30",IF(F15&lt;=60,"31-60",IF(F15&lt;=90,"61-90","90+")))))</x:f>
      </x:c>
      <x:c r="H15" s="370" t="str">
        <x:f>IF(E15="","",IF(OR(F15&gt;60,E15&gt;=15),"High",IF(OR(F15&gt;30,E15&gt;=8),"Medium","Low")))</x:f>
      </x:c>
      <x:c r="I15" s="346"/>
      <x:c r="J15" s="346"/>
      <x:c r="K15" s="189"/>
      <x:c r="L15" s="189"/>
      <x:c r="M15" s="189"/>
      <x:c r="N15" s="189"/>
    </x:row>
    <x:row r="16">
      <x:c r="A16" s="346"/>
      <x:c r="B16" s="346"/>
      <x:c r="C16" s="347"/>
      <x:c r="D16" s="347"/>
      <x:c r="E16" s="384"/>
      <x:c r="F16" s="386" t="n">
        <x:f>MAX(0,TODAY()-D16)</x:f>
        <x:v>46291</x:v>
      </x:c>
      <x:c r="G16" s="370" t="str">
        <x:f>IF(D16="","",IF(F16=0,"Current",IF(F16&lt;=30,"1-30",IF(F16&lt;=60,"31-60",IF(F16&lt;=90,"61-90","90+")))))</x:f>
      </x:c>
      <x:c r="H16" s="370" t="str">
        <x:f>IF(E16="","",IF(OR(F16&gt;60,E16&gt;=15),"High",IF(OR(F16&gt;30,E16&gt;=8),"Medium","Low")))</x:f>
      </x:c>
      <x:c r="I16" s="346"/>
      <x:c r="J16" s="346"/>
      <x:c r="K16" s="189"/>
      <x:c r="L16" s="189"/>
      <x:c r="M16" s="189"/>
      <x:c r="N16" s="189"/>
    </x:row>
    <x:row r="17">
      <x:c r="A17" s="346"/>
      <x:c r="B17" s="346"/>
      <x:c r="C17" s="347"/>
      <x:c r="D17" s="347"/>
      <x:c r="E17" s="384"/>
      <x:c r="F17" s="386" t="n">
        <x:f>MAX(0,TODAY()-D17)</x:f>
        <x:v>46291</x:v>
      </x:c>
      <x:c r="G17" s="370" t="str">
        <x:f>IF(D17="","",IF(F17=0,"Current",IF(F17&lt;=30,"1-30",IF(F17&lt;=60,"31-60",IF(F17&lt;=90,"61-90","90+")))))</x:f>
      </x:c>
      <x:c r="H17" s="370" t="str">
        <x:f>IF(E17="","",IF(OR(F17&gt;60,E17&gt;=15),"High",IF(OR(F17&gt;30,E17&gt;=8),"Medium","Low")))</x:f>
      </x:c>
      <x:c r="I17" s="346"/>
      <x:c r="J17" s="346"/>
      <x:c r="K17" s="189"/>
      <x:c r="L17" s="189"/>
      <x:c r="M17" s="189"/>
      <x:c r="N17" s="189"/>
    </x:row>
    <x:row r="18">
      <x:c r="A18" s="346"/>
      <x:c r="B18" s="346"/>
      <x:c r="C18" s="347"/>
      <x:c r="D18" s="347"/>
      <x:c r="E18" s="384"/>
      <x:c r="F18" s="386" t="n">
        <x:f>MAX(0,TODAY()-D18)</x:f>
        <x:v>46291</x:v>
      </x:c>
      <x:c r="G18" s="370" t="str">
        <x:f>IF(D18="","",IF(F18=0,"Current",IF(F18&lt;=30,"1-30",IF(F18&lt;=60,"31-60",IF(F18&lt;=90,"61-90","90+")))))</x:f>
      </x:c>
      <x:c r="H18" s="370" t="str">
        <x:f>IF(E18="","",IF(OR(F18&gt;60,E18&gt;=15),"High",IF(OR(F18&gt;30,E18&gt;=8),"Medium","Low")))</x:f>
      </x:c>
      <x:c r="I18" s="346"/>
      <x:c r="J18" s="346"/>
      <x:c r="K18" s="189"/>
      <x:c r="L18" s="189"/>
      <x:c r="M18" s="189"/>
      <x:c r="N18" s="189"/>
    </x:row>
    <x:row r="19">
      <x:c r="A19" s="346"/>
      <x:c r="B19" s="346"/>
      <x:c r="C19" s="347"/>
      <x:c r="D19" s="347"/>
      <x:c r="E19" s="384"/>
      <x:c r="F19" s="386" t="n">
        <x:f>MAX(0,TODAY()-D19)</x:f>
        <x:v>46291</x:v>
      </x:c>
      <x:c r="G19" s="370" t="str">
        <x:f>IF(D19="","",IF(F19=0,"Current",IF(F19&lt;=30,"1-30",IF(F19&lt;=60,"31-60",IF(F19&lt;=90,"61-90","90+")))))</x:f>
      </x:c>
      <x:c r="H19" s="370" t="str">
        <x:f>IF(E19="","",IF(OR(F19&gt;60,E19&gt;=15),"High",IF(OR(F19&gt;30,E19&gt;=8),"Medium","Low")))</x:f>
      </x:c>
      <x:c r="I19" s="346"/>
      <x:c r="J19" s="346"/>
      <x:c r="K19" s="189"/>
      <x:c r="L19" s="189"/>
      <x:c r="M19" s="189"/>
      <x:c r="N19" s="189"/>
    </x:row>
    <x:row r="20">
      <x:c r="A20" s="346"/>
      <x:c r="B20" s="346"/>
      <x:c r="C20" s="347"/>
      <x:c r="D20" s="347"/>
      <x:c r="E20" s="384"/>
      <x:c r="F20" s="386" t="n">
        <x:f>MAX(0,TODAY()-D20)</x:f>
        <x:v>46291</x:v>
      </x:c>
      <x:c r="G20" s="370" t="str">
        <x:f>IF(D20="","",IF(F20=0,"Current",IF(F20&lt;=30,"1-30",IF(F20&lt;=60,"31-60",IF(F20&lt;=90,"61-90","90+")))))</x:f>
      </x:c>
      <x:c r="H20" s="370" t="str">
        <x:f>IF(E20="","",IF(OR(F20&gt;60,E20&gt;=15),"High",IF(OR(F20&gt;30,E20&gt;=8),"Medium","Low")))</x:f>
      </x:c>
      <x:c r="I20" s="346"/>
      <x:c r="J20" s="346"/>
      <x:c r="K20" s="189"/>
      <x:c r="L20" s="189"/>
      <x:c r="M20" s="189"/>
      <x:c r="N20" s="189"/>
    </x:row>
    <x:row r="21">
      <x:c r="A21" s="346"/>
      <x:c r="B21" s="346"/>
      <x:c r="C21" s="347"/>
      <x:c r="D21" s="347"/>
      <x:c r="E21" s="384"/>
      <x:c r="F21" s="386" t="n">
        <x:f>MAX(0,TODAY()-D21)</x:f>
        <x:v>46291</x:v>
      </x:c>
      <x:c r="G21" s="370" t="str">
        <x:f>IF(D21="","",IF(F21=0,"Current",IF(F21&lt;=30,"1-30",IF(F21&lt;=60,"31-60",IF(F21&lt;=90,"61-90","90+")))))</x:f>
      </x:c>
      <x:c r="H21" s="370" t="str">
        <x:f>IF(E21="","",IF(OR(F21&gt;60,E21&gt;=15),"High",IF(OR(F21&gt;30,E21&gt;=8),"Medium","Low")))</x:f>
      </x:c>
      <x:c r="I21" s="346"/>
      <x:c r="J21" s="346"/>
      <x:c r="K21" s="189"/>
      <x:c r="L21" s="189"/>
      <x:c r="M21" s="189"/>
      <x:c r="N21" s="189"/>
    </x:row>
    <x:row r="22">
      <x:c r="A22" s="346"/>
      <x:c r="B22" s="346"/>
      <x:c r="C22" s="347"/>
      <x:c r="D22" s="347"/>
      <x:c r="E22" s="384"/>
      <x:c r="F22" s="386" t="n">
        <x:f>MAX(0,TODAY()-D22)</x:f>
        <x:v>46291</x:v>
      </x:c>
      <x:c r="G22" s="370" t="str">
        <x:f>IF(D22="","",IF(F22=0,"Current",IF(F22&lt;=30,"1-30",IF(F22&lt;=60,"31-60",IF(F22&lt;=90,"61-90","90+")))))</x:f>
      </x:c>
      <x:c r="H22" s="370" t="str">
        <x:f>IF(E22="","",IF(OR(F22&gt;60,E22&gt;=15),"High",IF(OR(F22&gt;30,E22&gt;=8),"Medium","Low")))</x:f>
      </x:c>
      <x:c r="I22" s="346"/>
      <x:c r="J22" s="346"/>
      <x:c r="K22" s="189"/>
      <x:c r="L22" s="189"/>
      <x:c r="M22" s="189"/>
      <x:c r="N22" s="189"/>
    </x:row>
    <x:row r="23">
      <x:c r="A23" s="346"/>
      <x:c r="B23" s="346"/>
      <x:c r="C23" s="347"/>
      <x:c r="D23" s="347"/>
      <x:c r="E23" s="384"/>
      <x:c r="F23" s="386" t="n">
        <x:f>MAX(0,TODAY()-D23)</x:f>
        <x:v>46291</x:v>
      </x:c>
      <x:c r="G23" s="370" t="str">
        <x:f>IF(D23="","",IF(F23=0,"Current",IF(F23&lt;=30,"1-30",IF(F23&lt;=60,"31-60",IF(F23&lt;=90,"61-90","90+")))))</x:f>
      </x:c>
      <x:c r="H23" s="370" t="str">
        <x:f>IF(E23="","",IF(OR(F23&gt;60,E23&gt;=15),"High",IF(OR(F23&gt;30,E23&gt;=8),"Medium","Low")))</x:f>
      </x:c>
      <x:c r="I23" s="346"/>
      <x:c r="J23" s="346"/>
      <x:c r="K23" s="189"/>
      <x:c r="L23" s="189"/>
      <x:c r="M23" s="189"/>
      <x:c r="N23" s="189"/>
    </x:row>
    <x:row r="24">
      <x:c r="A24" s="346"/>
      <x:c r="B24" s="346"/>
      <x:c r="C24" s="347"/>
      <x:c r="D24" s="347"/>
      <x:c r="E24" s="384"/>
      <x:c r="F24" s="386" t="n">
        <x:f>MAX(0,TODAY()-D24)</x:f>
        <x:v>46291</x:v>
      </x:c>
      <x:c r="G24" s="370" t="str">
        <x:f>IF(D24="","",IF(F24=0,"Current",IF(F24&lt;=30,"1-30",IF(F24&lt;=60,"31-60",IF(F24&lt;=90,"61-90","90+")))))</x:f>
      </x:c>
      <x:c r="H24" s="370" t="str">
        <x:f>IF(E24="","",IF(OR(F24&gt;60,E24&gt;=15),"High",IF(OR(F24&gt;30,E24&gt;=8),"Medium","Low")))</x:f>
      </x:c>
      <x:c r="I24" s="346"/>
      <x:c r="J24" s="346"/>
      <x:c r="K24" s="189"/>
      <x:c r="L24" s="189"/>
      <x:c r="M24" s="189"/>
      <x:c r="N24" s="189"/>
    </x:row>
    <x:row r="25">
      <x:c r="A25" s="346"/>
      <x:c r="B25" s="346"/>
      <x:c r="C25" s="347"/>
      <x:c r="D25" s="347"/>
      <x:c r="E25" s="384"/>
      <x:c r="F25" s="386" t="n">
        <x:f>MAX(0,TODAY()-D25)</x:f>
        <x:v>46291</x:v>
      </x:c>
      <x:c r="G25" s="370" t="str">
        <x:f>IF(D25="","",IF(F25=0,"Current",IF(F25&lt;=30,"1-30",IF(F25&lt;=60,"31-60",IF(F25&lt;=90,"61-90","90+")))))</x:f>
      </x:c>
      <x:c r="H25" s="370" t="str">
        <x:f>IF(E25="","",IF(OR(F25&gt;60,E25&gt;=15),"High",IF(OR(F25&gt;30,E25&gt;=8),"Medium","Low")))</x:f>
      </x:c>
      <x:c r="I25" s="346"/>
      <x:c r="J25" s="346"/>
      <x:c r="K25" s="189"/>
      <x:c r="L25" s="189"/>
      <x:c r="M25" s="189"/>
      <x:c r="N25" s="189"/>
    </x:row>
    <x:row r="26">
      <x:c r="A26" s="346"/>
      <x:c r="B26" s="346"/>
      <x:c r="C26" s="347"/>
      <x:c r="D26" s="347"/>
      <x:c r="E26" s="384"/>
      <x:c r="F26" s="386" t="n">
        <x:f>MAX(0,TODAY()-D26)</x:f>
        <x:v>46291</x:v>
      </x:c>
      <x:c r="G26" s="370" t="str">
        <x:f>IF(D26="","",IF(F26=0,"Current",IF(F26&lt;=30,"1-30",IF(F26&lt;=60,"31-60",IF(F26&lt;=90,"61-90","90+")))))</x:f>
      </x:c>
      <x:c r="H26" s="370" t="str">
        <x:f>IF(E26="","",IF(OR(F26&gt;60,E26&gt;=15),"High",IF(OR(F26&gt;30,E26&gt;=8),"Medium","Low")))</x:f>
      </x:c>
      <x:c r="I26" s="346"/>
      <x:c r="J26" s="346"/>
      <x:c r="K26" s="189"/>
      <x:c r="L26" s="189"/>
      <x:c r="M26" s="189"/>
      <x:c r="N26" s="189"/>
    </x:row>
    <x:row r="27">
      <x:c r="A27" s="346"/>
      <x:c r="B27" s="346"/>
      <x:c r="C27" s="347"/>
      <x:c r="D27" s="347"/>
      <x:c r="E27" s="384"/>
      <x:c r="F27" s="386" t="n">
        <x:f>MAX(0,TODAY()-D27)</x:f>
        <x:v>46291</x:v>
      </x:c>
      <x:c r="G27" s="370" t="str">
        <x:f>IF(D27="","",IF(F27=0,"Current",IF(F27&lt;=30,"1-30",IF(F27&lt;=60,"31-60",IF(F27&lt;=90,"61-90","90+")))))</x:f>
      </x:c>
      <x:c r="H27" s="370" t="str">
        <x:f>IF(E27="","",IF(OR(F27&gt;60,E27&gt;=15),"High",IF(OR(F27&gt;30,E27&gt;=8),"Medium","Low")))</x:f>
      </x:c>
      <x:c r="I27" s="346"/>
      <x:c r="J27" s="346"/>
      <x:c r="K27" s="189"/>
      <x:c r="L27" s="189"/>
      <x:c r="M27" s="189"/>
      <x:c r="N27" s="189"/>
    </x:row>
    <x:row r="28">
      <x:c r="A28" s="346"/>
      <x:c r="B28" s="346"/>
      <x:c r="C28" s="347"/>
      <x:c r="D28" s="347"/>
      <x:c r="E28" s="384"/>
      <x:c r="F28" s="386" t="n">
        <x:f>MAX(0,TODAY()-D28)</x:f>
        <x:v>46291</x:v>
      </x:c>
      <x:c r="G28" s="370" t="str">
        <x:f>IF(D28="","",IF(F28=0,"Current",IF(F28&lt;=30,"1-30",IF(F28&lt;=60,"31-60",IF(F28&lt;=90,"61-90","90+")))))</x:f>
      </x:c>
      <x:c r="H28" s="370" t="str">
        <x:f>IF(E28="","",IF(OR(F28&gt;60,E28&gt;=15),"High",IF(OR(F28&gt;30,E28&gt;=8),"Medium","Low")))</x:f>
      </x:c>
      <x:c r="I28" s="346"/>
      <x:c r="J28" s="346"/>
      <x:c r="K28" s="189"/>
      <x:c r="L28" s="189"/>
      <x:c r="M28" s="189"/>
      <x:c r="N28" s="189"/>
    </x:row>
    <x:row r="29">
      <x:c r="A29" s="346"/>
      <x:c r="B29" s="346"/>
      <x:c r="C29" s="347"/>
      <x:c r="D29" s="347"/>
      <x:c r="E29" s="384"/>
      <x:c r="F29" s="386" t="n">
        <x:f>MAX(0,TODAY()-D29)</x:f>
        <x:v>46291</x:v>
      </x:c>
      <x:c r="G29" s="370" t="str">
        <x:f>IF(D29="","",IF(F29=0,"Current",IF(F29&lt;=30,"1-30",IF(F29&lt;=60,"31-60",IF(F29&lt;=90,"61-90","90+")))))</x:f>
      </x:c>
      <x:c r="H29" s="370" t="str">
        <x:f>IF(E29="","",IF(OR(F29&gt;60,E29&gt;=15),"High",IF(OR(F29&gt;30,E29&gt;=8),"Medium","Low")))</x:f>
      </x:c>
      <x:c r="I29" s="346"/>
      <x:c r="J29" s="346"/>
      <x:c r="K29" s="189"/>
      <x:c r="L29" s="189"/>
      <x:c r="M29" s="189"/>
      <x:c r="N29" s="189"/>
    </x:row>
    <x:row r="30">
      <x:c r="A30" s="346"/>
      <x:c r="B30" s="346"/>
      <x:c r="C30" s="347"/>
      <x:c r="D30" s="347"/>
      <x:c r="E30" s="384"/>
      <x:c r="F30" s="386" t="n">
        <x:f>MAX(0,TODAY()-D30)</x:f>
        <x:v>46291</x:v>
      </x:c>
      <x:c r="G30" s="370" t="str">
        <x:f>IF(D30="","",IF(F30=0,"Current",IF(F30&lt;=30,"1-30",IF(F30&lt;=60,"31-60",IF(F30&lt;=90,"61-90","90+")))))</x:f>
      </x:c>
      <x:c r="H30" s="370" t="str">
        <x:f>IF(E30="","",IF(OR(F30&gt;60,E30&gt;=15),"High",IF(OR(F30&gt;30,E30&gt;=8),"Medium","Low")))</x:f>
      </x:c>
      <x:c r="I30" s="346"/>
      <x:c r="J30" s="346"/>
      <x:c r="K30" s="189"/>
      <x:c r="L30" s="189"/>
      <x:c r="M30" s="189"/>
      <x:c r="N30" s="189"/>
    </x:row>
    <x:row r="31">
      <x:c r="A31" s="346"/>
      <x:c r="B31" s="346"/>
      <x:c r="C31" s="347"/>
      <x:c r="D31" s="347"/>
      <x:c r="E31" s="384"/>
      <x:c r="F31" s="386" t="n">
        <x:f>MAX(0,TODAY()-D31)</x:f>
        <x:v>46291</x:v>
      </x:c>
      <x:c r="G31" s="370" t="str">
        <x:f>IF(D31="","",IF(F31=0,"Current",IF(F31&lt;=30,"1-30",IF(F31&lt;=60,"31-60",IF(F31&lt;=90,"61-90","90+")))))</x:f>
      </x:c>
      <x:c r="H31" s="370" t="str">
        <x:f>IF(E31="","",IF(OR(F31&gt;60,E31&gt;=15),"High",IF(OR(F31&gt;30,E31&gt;=8),"Medium","Low")))</x:f>
      </x:c>
      <x:c r="I31" s="346"/>
      <x:c r="J31" s="346"/>
      <x:c r="K31" s="189"/>
      <x:c r="L31" s="189"/>
      <x:c r="M31" s="189"/>
      <x:c r="N31" s="189"/>
    </x:row>
    <x:row r="32">
      <x:c r="A32" s="346"/>
      <x:c r="B32" s="346"/>
      <x:c r="C32" s="347"/>
      <x:c r="D32" s="347"/>
      <x:c r="E32" s="384"/>
      <x:c r="F32" s="386" t="n">
        <x:f>MAX(0,TODAY()-D32)</x:f>
        <x:v>46291</x:v>
      </x:c>
      <x:c r="G32" s="370" t="str">
        <x:f>IF(D32="","",IF(F32=0,"Current",IF(F32&lt;=30,"1-30",IF(F32&lt;=60,"31-60",IF(F32&lt;=90,"61-90","90+")))))</x:f>
      </x:c>
      <x:c r="H32" s="370" t="str">
        <x:f>IF(E32="","",IF(OR(F32&gt;60,E32&gt;=15),"High",IF(OR(F32&gt;30,E32&gt;=8),"Medium","Low")))</x:f>
      </x:c>
      <x:c r="I32" s="346"/>
      <x:c r="J32" s="346"/>
      <x:c r="K32" s="189"/>
      <x:c r="L32" s="189"/>
      <x:c r="M32" s="189"/>
      <x:c r="N32" s="189"/>
    </x:row>
    <x:row r="33">
      <x:c r="A33" s="346"/>
      <x:c r="B33" s="346"/>
      <x:c r="C33" s="347"/>
      <x:c r="D33" s="347"/>
      <x:c r="E33" s="384"/>
      <x:c r="F33" s="386" t="n">
        <x:f>MAX(0,TODAY()-D33)</x:f>
        <x:v>46291</x:v>
      </x:c>
      <x:c r="G33" s="370" t="str">
        <x:f>IF(D33="","",IF(F33=0,"Current",IF(F33&lt;=30,"1-30",IF(F33&lt;=60,"31-60",IF(F33&lt;=90,"61-90","90+")))))</x:f>
      </x:c>
      <x:c r="H33" s="370" t="str">
        <x:f>IF(E33="","",IF(OR(F33&gt;60,E33&gt;=15),"High",IF(OR(F33&gt;30,E33&gt;=8),"Medium","Low")))</x:f>
      </x:c>
      <x:c r="I33" s="346"/>
      <x:c r="J33" s="346"/>
      <x:c r="K33" s="189"/>
      <x:c r="L33" s="189"/>
      <x:c r="M33" s="189"/>
      <x:c r="N33" s="189"/>
    </x:row>
    <x:row r="34">
      <x:c r="A34" s="346"/>
      <x:c r="B34" s="346"/>
      <x:c r="C34" s="347"/>
      <x:c r="D34" s="347"/>
      <x:c r="E34" s="384"/>
      <x:c r="F34" s="386" t="n">
        <x:f>MAX(0,TODAY()-D34)</x:f>
        <x:v>46291</x:v>
      </x:c>
      <x:c r="G34" s="370" t="str">
        <x:f>IF(D34="","",IF(F34=0,"Current",IF(F34&lt;=30,"1-30",IF(F34&lt;=60,"31-60",IF(F34&lt;=90,"61-90","90+")))))</x:f>
      </x:c>
      <x:c r="H34" s="370" t="str">
        <x:f>IF(E34="","",IF(OR(F34&gt;60,E34&gt;=15),"High",IF(OR(F34&gt;30,E34&gt;=8),"Medium","Low")))</x:f>
      </x:c>
      <x:c r="I34" s="346"/>
      <x:c r="J34" s="346"/>
      <x:c r="K34" s="189"/>
      <x:c r="L34" s="189"/>
      <x:c r="M34" s="189"/>
      <x:c r="N34" s="189"/>
    </x:row>
    <x:row r="35">
      <x:c r="A35" s="346"/>
      <x:c r="B35" s="346"/>
      <x:c r="C35" s="347"/>
      <x:c r="D35" s="347"/>
      <x:c r="E35" s="384"/>
      <x:c r="F35" s="386" t="n">
        <x:f>MAX(0,TODAY()-D35)</x:f>
        <x:v>46291</x:v>
      </x:c>
      <x:c r="G35" s="370" t="str">
        <x:f>IF(D35="","",IF(F35=0,"Current",IF(F35&lt;=30,"1-30",IF(F35&lt;=60,"31-60",IF(F35&lt;=90,"61-90","90+")))))</x:f>
      </x:c>
      <x:c r="H35" s="370" t="str">
        <x:f>IF(E35="","",IF(OR(F35&gt;60,E35&gt;=15),"High",IF(OR(F35&gt;30,E35&gt;=8),"Medium","Low")))</x:f>
      </x:c>
      <x:c r="I35" s="346"/>
      <x:c r="J35" s="346"/>
      <x:c r="K35" s="189"/>
      <x:c r="L35" s="189"/>
      <x:c r="M35" s="189"/>
      <x:c r="N35" s="189"/>
    </x:row>
    <x:row r="36">
      <x:c r="A36" s="346"/>
      <x:c r="B36" s="346"/>
      <x:c r="C36" s="347"/>
      <x:c r="D36" s="347"/>
      <x:c r="E36" s="384"/>
      <x:c r="F36" s="386" t="n">
        <x:f>MAX(0,TODAY()-D36)</x:f>
        <x:v>46291</x:v>
      </x:c>
      <x:c r="G36" s="370" t="str">
        <x:f>IF(D36="","",IF(F36=0,"Current",IF(F36&lt;=30,"1-30",IF(F36&lt;=60,"31-60",IF(F36&lt;=90,"61-90","90+")))))</x:f>
      </x:c>
      <x:c r="H36" s="370" t="str">
        <x:f>IF(E36="","",IF(OR(F36&gt;60,E36&gt;=15),"High",IF(OR(F36&gt;30,E36&gt;=8),"Medium","Low")))</x:f>
      </x:c>
      <x:c r="I36" s="346"/>
      <x:c r="J36" s="346"/>
      <x:c r="K36" s="189"/>
      <x:c r="L36" s="189"/>
      <x:c r="M36" s="189"/>
      <x:c r="N36" s="189"/>
    </x:row>
    <x:row r="37">
      <x:c r="A37" s="346"/>
      <x:c r="B37" s="346"/>
      <x:c r="C37" s="347"/>
      <x:c r="D37" s="347"/>
      <x:c r="E37" s="384"/>
      <x:c r="F37" s="386" t="n">
        <x:f>MAX(0,TODAY()-D37)</x:f>
        <x:v>46291</x:v>
      </x:c>
      <x:c r="G37" s="370" t="str">
        <x:f>IF(D37="","",IF(F37=0,"Current",IF(F37&lt;=30,"1-30",IF(F37&lt;=60,"31-60",IF(F37&lt;=90,"61-90","90+")))))</x:f>
      </x:c>
      <x:c r="H37" s="370" t="str">
        <x:f>IF(E37="","",IF(OR(F37&gt;60,E37&gt;=15),"High",IF(OR(F37&gt;30,E37&gt;=8),"Medium","Low")))</x:f>
      </x:c>
      <x:c r="I37" s="346"/>
      <x:c r="J37" s="346"/>
      <x:c r="K37" s="189"/>
      <x:c r="L37" s="189"/>
      <x:c r="M37" s="189"/>
      <x:c r="N37" s="189"/>
    </x:row>
    <x:row r="38">
      <x:c r="A38" s="346"/>
      <x:c r="B38" s="346"/>
      <x:c r="C38" s="347"/>
      <x:c r="D38" s="347"/>
      <x:c r="E38" s="384"/>
      <x:c r="F38" s="386" t="n">
        <x:f>MAX(0,TODAY()-D38)</x:f>
        <x:v>46291</x:v>
      </x:c>
      <x:c r="G38" s="370" t="str">
        <x:f>IF(D38="","",IF(F38=0,"Current",IF(F38&lt;=30,"1-30",IF(F38&lt;=60,"31-60",IF(F38&lt;=90,"61-90","90+")))))</x:f>
      </x:c>
      <x:c r="H38" s="370" t="str">
        <x:f>IF(E38="","",IF(OR(F38&gt;60,E38&gt;=15),"High",IF(OR(F38&gt;30,E38&gt;=8),"Medium","Low")))</x:f>
      </x:c>
      <x:c r="I38" s="346"/>
      <x:c r="J38" s="346"/>
      <x:c r="K38" s="189"/>
      <x:c r="L38" s="189"/>
      <x:c r="M38" s="189"/>
      <x:c r="N38" s="189"/>
    </x:row>
    <x:row r="39">
      <x:c r="A39" s="346"/>
      <x:c r="B39" s="346"/>
      <x:c r="C39" s="347"/>
      <x:c r="D39" s="347"/>
      <x:c r="E39" s="384"/>
      <x:c r="F39" s="386" t="n">
        <x:f>MAX(0,TODAY()-D39)</x:f>
        <x:v>46291</x:v>
      </x:c>
      <x:c r="G39" s="370" t="str">
        <x:f>IF(D39="","",IF(F39=0,"Current",IF(F39&lt;=30,"1-30",IF(F39&lt;=60,"31-60",IF(F39&lt;=90,"61-90","90+")))))</x:f>
      </x:c>
      <x:c r="H39" s="370" t="str">
        <x:f>IF(E39="","",IF(OR(F39&gt;60,E39&gt;=15),"High",IF(OR(F39&gt;30,E39&gt;=8),"Medium","Low")))</x:f>
      </x:c>
      <x:c r="I39" s="346"/>
      <x:c r="J39" s="346"/>
      <x:c r="K39" s="189"/>
      <x:c r="L39" s="189"/>
      <x:c r="M39" s="189"/>
      <x:c r="N39" s="189"/>
    </x:row>
    <x:row r="40">
      <x:c r="A40" s="346"/>
      <x:c r="B40" s="346"/>
      <x:c r="C40" s="347"/>
      <x:c r="D40" s="347"/>
      <x:c r="E40" s="384"/>
      <x:c r="F40" s="386" t="n">
        <x:f>MAX(0,TODAY()-D40)</x:f>
        <x:v>46291</x:v>
      </x:c>
      <x:c r="G40" s="370" t="str">
        <x:f>IF(D40="","",IF(F40=0,"Current",IF(F40&lt;=30,"1-30",IF(F40&lt;=60,"31-60",IF(F40&lt;=90,"61-90","90+")))))</x:f>
      </x:c>
      <x:c r="H40" s="370" t="str">
        <x:f>IF(E40="","",IF(OR(F40&gt;60,E40&gt;=15),"High",IF(OR(F40&gt;30,E40&gt;=8),"Medium","Low")))</x:f>
      </x:c>
      <x:c r="I40" s="346"/>
      <x:c r="J40" s="346"/>
      <x:c r="K40" s="189"/>
      <x:c r="L40" s="189"/>
      <x:c r="M40" s="189"/>
      <x:c r="N40" s="189"/>
    </x:row>
    <x:row r="41">
      <x:c r="A41" s="346"/>
      <x:c r="B41" s="346"/>
      <x:c r="C41" s="347"/>
      <x:c r="D41" s="347"/>
      <x:c r="E41" s="384"/>
      <x:c r="F41" s="386" t="n">
        <x:f>MAX(0,TODAY()-D41)</x:f>
        <x:v>46291</x:v>
      </x:c>
      <x:c r="G41" s="370" t="str">
        <x:f>IF(D41="","",IF(F41=0,"Current",IF(F41&lt;=30,"1-30",IF(F41&lt;=60,"31-60",IF(F41&lt;=90,"61-90","90+")))))</x:f>
      </x:c>
      <x:c r="H41" s="370" t="str">
        <x:f>IF(E41="","",IF(OR(F41&gt;60,E41&gt;=15),"High",IF(OR(F41&gt;30,E41&gt;=8),"Medium","Low")))</x:f>
      </x:c>
      <x:c r="I41" s="346"/>
      <x:c r="J41" s="346"/>
      <x:c r="K41" s="189"/>
      <x:c r="L41" s="189"/>
      <x:c r="M41" s="189"/>
      <x:c r="N41" s="189"/>
    </x:row>
    <x:row r="42">
      <x:c r="A42" s="346"/>
      <x:c r="B42" s="346"/>
      <x:c r="C42" s="347"/>
      <x:c r="D42" s="347"/>
      <x:c r="E42" s="384"/>
      <x:c r="F42" s="386" t="n">
        <x:f>MAX(0,TODAY()-D42)</x:f>
        <x:v>46291</x:v>
      </x:c>
      <x:c r="G42" s="370" t="str">
        <x:f>IF(D42="","",IF(F42=0,"Current",IF(F42&lt;=30,"1-30",IF(F42&lt;=60,"31-60",IF(F42&lt;=90,"61-90","90+")))))</x:f>
      </x:c>
      <x:c r="H42" s="370" t="str">
        <x:f>IF(E42="","",IF(OR(F42&gt;60,E42&gt;=15),"High",IF(OR(F42&gt;30,E42&gt;=8),"Medium","Low")))</x:f>
      </x:c>
      <x:c r="I42" s="346"/>
      <x:c r="J42" s="346"/>
      <x:c r="K42" s="189"/>
      <x:c r="L42" s="189"/>
      <x:c r="M42" s="189"/>
      <x:c r="N42" s="189"/>
    </x:row>
    <x:row r="43">
      <x:c r="A43" s="346"/>
      <x:c r="B43" s="346"/>
      <x:c r="C43" s="347"/>
      <x:c r="D43" s="347"/>
      <x:c r="E43" s="384"/>
      <x:c r="F43" s="386" t="n">
        <x:f>MAX(0,TODAY()-D43)</x:f>
        <x:v>46291</x:v>
      </x:c>
      <x:c r="G43" s="370" t="str">
        <x:f>IF(D43="","",IF(F43=0,"Current",IF(F43&lt;=30,"1-30",IF(F43&lt;=60,"31-60",IF(F43&lt;=90,"61-90","90+")))))</x:f>
      </x:c>
      <x:c r="H43" s="370" t="str">
        <x:f>IF(E43="","",IF(OR(F43&gt;60,E43&gt;=15),"High",IF(OR(F43&gt;30,E43&gt;=8),"Medium","Low")))</x:f>
      </x:c>
      <x:c r="I43" s="346"/>
      <x:c r="J43" s="346"/>
      <x:c r="K43" s="189"/>
      <x:c r="L43" s="189"/>
      <x:c r="M43" s="189"/>
      <x:c r="N43" s="189"/>
    </x:row>
    <x:row r="44">
      <x:c r="A44" s="346"/>
      <x:c r="B44" s="346"/>
      <x:c r="C44" s="347"/>
      <x:c r="D44" s="347"/>
      <x:c r="E44" s="384"/>
      <x:c r="F44" s="386" t="n">
        <x:f>MAX(0,TODAY()-D44)</x:f>
        <x:v>46291</x:v>
      </x:c>
      <x:c r="G44" s="370" t="str">
        <x:f>IF(D44="","",IF(F44=0,"Current",IF(F44&lt;=30,"1-30",IF(F44&lt;=60,"31-60",IF(F44&lt;=90,"61-90","90+")))))</x:f>
      </x:c>
      <x:c r="H44" s="370" t="str">
        <x:f>IF(E44="","",IF(OR(F44&gt;60,E44&gt;=15),"High",IF(OR(F44&gt;30,E44&gt;=8),"Medium","Low")))</x:f>
      </x:c>
      <x:c r="I44" s="346"/>
      <x:c r="J44" s="346"/>
      <x:c r="K44" s="189"/>
      <x:c r="L44" s="189"/>
      <x:c r="M44" s="189"/>
      <x:c r="N44" s="189"/>
    </x:row>
    <x:row r="45">
      <x:c r="A45" s="346"/>
      <x:c r="B45" s="346"/>
      <x:c r="C45" s="347"/>
      <x:c r="D45" s="347"/>
      <x:c r="E45" s="384"/>
      <x:c r="F45" s="386" t="n">
        <x:f>MAX(0,TODAY()-D45)</x:f>
        <x:v>46291</x:v>
      </x:c>
      <x:c r="G45" s="370" t="str">
        <x:f>IF(D45="","",IF(F45=0,"Current",IF(F45&lt;=30,"1-30",IF(F45&lt;=60,"31-60",IF(F45&lt;=90,"61-90","90+")))))</x:f>
      </x:c>
      <x:c r="H45" s="370" t="str">
        <x:f>IF(E45="","",IF(OR(F45&gt;60,E45&gt;=15),"High",IF(OR(F45&gt;30,E45&gt;=8),"Medium","Low")))</x:f>
      </x:c>
      <x:c r="I45" s="346"/>
      <x:c r="J45" s="346"/>
      <x:c r="K45" s="189"/>
      <x:c r="L45" s="189"/>
      <x:c r="M45" s="189"/>
      <x:c r="N45" s="189"/>
    </x:row>
    <x:row r="46">
      <x:c r="A46" s="346"/>
      <x:c r="B46" s="346"/>
      <x:c r="C46" s="347"/>
      <x:c r="D46" s="347"/>
      <x:c r="E46" s="384"/>
      <x:c r="F46" s="386" t="n">
        <x:f>MAX(0,TODAY()-D46)</x:f>
        <x:v>46291</x:v>
      </x:c>
      <x:c r="G46" s="370" t="str">
        <x:f>IF(D46="","",IF(F46=0,"Current",IF(F46&lt;=30,"1-30",IF(F46&lt;=60,"31-60",IF(F46&lt;=90,"61-90","90+")))))</x:f>
      </x:c>
      <x:c r="H46" s="370" t="str">
        <x:f>IF(E46="","",IF(OR(F46&gt;60,E46&gt;=15),"High",IF(OR(F46&gt;30,E46&gt;=8),"Medium","Low")))</x:f>
      </x:c>
      <x:c r="I46" s="346"/>
      <x:c r="J46" s="346"/>
      <x:c r="K46" s="189"/>
      <x:c r="L46" s="189"/>
      <x:c r="M46" s="189"/>
      <x:c r="N46" s="189"/>
    </x:row>
    <x:row r="47">
      <x:c r="A47" s="346"/>
      <x:c r="B47" s="346"/>
      <x:c r="C47" s="347"/>
      <x:c r="D47" s="347"/>
      <x:c r="E47" s="384"/>
      <x:c r="F47" s="386" t="n">
        <x:f>MAX(0,TODAY()-D47)</x:f>
        <x:v>46291</x:v>
      </x:c>
      <x:c r="G47" s="370" t="str">
        <x:f>IF(D47="","",IF(F47=0,"Current",IF(F47&lt;=30,"1-30",IF(F47&lt;=60,"31-60",IF(F47&lt;=90,"61-90","90+")))))</x:f>
      </x:c>
      <x:c r="H47" s="370" t="str">
        <x:f>IF(E47="","",IF(OR(F47&gt;60,E47&gt;=15),"High",IF(OR(F47&gt;30,E47&gt;=8),"Medium","Low")))</x:f>
      </x:c>
      <x:c r="I47" s="346"/>
      <x:c r="J47" s="346"/>
      <x:c r="K47" s="189"/>
      <x:c r="L47" s="189"/>
      <x:c r="M47" s="189"/>
      <x:c r="N47" s="189"/>
    </x:row>
    <x:row r="48">
      <x:c r="A48" s="346"/>
      <x:c r="B48" s="346"/>
      <x:c r="C48" s="347"/>
      <x:c r="D48" s="347"/>
      <x:c r="E48" s="384"/>
      <x:c r="F48" s="386" t="n">
        <x:f>MAX(0,TODAY()-D48)</x:f>
        <x:v>46291</x:v>
      </x:c>
      <x:c r="G48" s="370" t="str">
        <x:f>IF(D48="","",IF(F48=0,"Current",IF(F48&lt;=30,"1-30",IF(F48&lt;=60,"31-60",IF(F48&lt;=90,"61-90","90+")))))</x:f>
      </x:c>
      <x:c r="H48" s="370" t="str">
        <x:f>IF(E48="","",IF(OR(F48&gt;60,E48&gt;=15),"High",IF(OR(F48&gt;30,E48&gt;=8),"Medium","Low")))</x:f>
      </x:c>
      <x:c r="I48" s="346"/>
      <x:c r="J48" s="346"/>
      <x:c r="K48" s="189"/>
      <x:c r="L48" s="189"/>
      <x:c r="M48" s="189"/>
      <x:c r="N48" s="189"/>
    </x:row>
    <x:row r="49">
      <x:c r="A49" s="346"/>
      <x:c r="B49" s="346"/>
      <x:c r="C49" s="347"/>
      <x:c r="D49" s="347"/>
      <x:c r="E49" s="384"/>
      <x:c r="F49" s="386" t="n">
        <x:f>MAX(0,TODAY()-D49)</x:f>
        <x:v>46291</x:v>
      </x:c>
      <x:c r="G49" s="370" t="str">
        <x:f>IF(D49="","",IF(F49=0,"Current",IF(F49&lt;=30,"1-30",IF(F49&lt;=60,"31-60",IF(F49&lt;=90,"61-90","90+")))))</x:f>
      </x:c>
      <x:c r="H49" s="370" t="str">
        <x:f>IF(E49="","",IF(OR(F49&gt;60,E49&gt;=15),"High",IF(OR(F49&gt;30,E49&gt;=8),"Medium","Low")))</x:f>
      </x:c>
      <x:c r="I49" s="346"/>
      <x:c r="J49" s="346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91"/>
      <x:c r="J50" s="191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91"/>
      <x:c r="J51" s="191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91"/>
      <x:c r="J52" s="191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91"/>
      <x:c r="J53" s="191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91"/>
      <x:c r="J54" s="191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91"/>
      <x:c r="J55" s="191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91"/>
      <x:c r="J56" s="191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91"/>
      <x:c r="J57" s="191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91"/>
      <x:c r="J58" s="191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91"/>
      <x:c r="J59" s="191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91"/>
      <x:c r="J60" s="191"/>
      <x:c r="K60" s="189"/>
      <x:c r="L60" s="189"/>
      <x:c r="M60" s="189"/>
      <x:c r="N60" s="189"/>
    </x:row>
  </x:sheetData>
  <x:mergeCells>
    <x:mergeCell ref="A1:J1"/>
    <x:mergeCell ref="A2:J2"/>
  </x:mergeCells>
  <x:dataValidations count="1">
    <x:dataValidation type="list" sqref="H5:H49">
      <x:formula1>"High,Medium,Low"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28" hidden="0" customWidth="1"/>
    <x:col min="4" max="4" width="30" hidden="0" customWidth="1"/>
    <x:col min="5" max="5" width="20" hidden="0" customWidth="1"/>
    <x:col min="6" max="6" width="34" hidden="0" customWidth="1"/>
    <x:col min="7" max="7" width="18" hidden="0" customWidth="1"/>
    <x:col min="8" max="8" width="14" hidden="0" customWidth="1"/>
    <x:col min="9" max="9" width="16" hidden="0" customWidth="1"/>
    <x:col min="10" max="10" width="24" hidden="0" customWidth="1"/>
    <x:col min="11" max="11" width="18" hidden="0" customWidth="1"/>
  </x:cols>
  <x:sheetData>
    <x:row r="1" ht="30" customHeight="1">
      <x:c r="A1" s="260" t="str">
        <x:v>ClearCFO | Management Action Tracker</x:v>
      </x:c>
      <x:c r="B1" s="260"/>
      <x:c r="C1" s="260"/>
      <x:c r="D1" s="260"/>
      <x:c r="E1" s="260"/>
      <x:c r="F1" s="260"/>
      <x:c r="G1" s="260"/>
      <x:c r="H1" s="260"/>
      <x:c r="I1" s="260"/>
      <x:c r="J1" s="260"/>
      <x:c r="K1" s="260"/>
      <x:c r="L1" s="189"/>
      <x:c r="M1" s="189"/>
      <x:c r="N1" s="189"/>
    </x:row>
    <x:row r="2" ht="28" customHeight="1">
      <x:c r="A2" s="262" t="str">
        <x:v>Translate findings into owned actions with measurable outcomes.</x:v>
      </x:c>
      <x:c r="B2" s="262"/>
      <x:c r="C2" s="262"/>
      <x:c r="D2" s="262"/>
      <x:c r="E2" s="262"/>
      <x:c r="F2" s="262"/>
      <x:c r="G2" s="262"/>
      <x:c r="H2" s="262"/>
      <x:c r="I2" s="262"/>
      <x:c r="J2" s="262"/>
      <x:c r="K2" s="262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91"/>
      <x:c r="J3" s="191"/>
      <x:c r="K3" s="191"/>
      <x:c r="L3" s="189"/>
      <x:c r="M3" s="189"/>
      <x:c r="N3" s="189"/>
    </x:row>
    <x:row r="4">
      <x:c r="A4" s="319" t="str">
        <x:v>ID</x:v>
      </x:c>
      <x:c r="B4" s="319" t="str">
        <x:v>Priority</x:v>
      </x:c>
      <x:c r="C4" s="319" t="str">
        <x:v>Issue / Finding</x:v>
      </x:c>
      <x:c r="D4" s="319" t="str">
        <x:v>Evidence</x:v>
      </x:c>
      <x:c r="E4" s="319" t="str">
        <x:v>Quantified Impact</x:v>
      </x:c>
      <x:c r="F4" s="319" t="str">
        <x:v>Action</x:v>
      </x:c>
      <x:c r="G4" s="319" t="str">
        <x:v>Owner</x:v>
      </x:c>
      <x:c r="H4" s="319" t="str">
        <x:v>Due Date</x:v>
      </x:c>
      <x:c r="I4" s="319" t="str">
        <x:v>Status</x:v>
      </x:c>
      <x:c r="J4" s="319" t="str">
        <x:v>Success Measure</x:v>
      </x:c>
      <x:c r="K4" s="319" t="str">
        <x:v>Realised Benefit</x:v>
      </x:c>
      <x:c r="L4" s="189"/>
      <x:c r="M4" s="189"/>
      <x:c r="N4" s="189"/>
    </x:row>
    <x:row r="5">
      <x:c r="A5" s="346" t="str">
        <x:v>A-001</x:v>
      </x:c>
      <x:c r="B5" s="346" t="str">
        <x:v>High</x:v>
      </x:c>
      <x:c r="C5" s="346" t="str">
        <x:v>Overdue AR concentrated in top 3 customers</x:v>
      </x:c>
      <x:c r="D5" s="346" t="str">
        <x:v>61+ day AR = ₹28 lakh</x:v>
      </x:c>
      <x:c r="E5" s="346" t="str">
        <x:v>Potential ₹28 lakh cash release</x:v>
      </x:c>
      <x:c r="F5" s="346" t="str">
        <x:v>Resolve disputes and agree dates on top invoices</x:v>
      </x:c>
      <x:c r="G5" s="346" t="str">
        <x:v>Finance Head</x:v>
      </x:c>
      <x:c r="H5" s="347" t="n">
        <x:v>46302</x:v>
      </x:c>
      <x:c r="I5" s="346" t="str">
        <x:v>In Progress</x:v>
      </x:c>
      <x:c r="J5" s="346" t="str">
        <x:v>₹20 lakh collected by 15-Oct</x:v>
      </x:c>
      <x:c r="K5" s="342" t="n">
        <x:v>0</x:v>
      </x:c>
      <x:c r="L5" s="189"/>
      <x:c r="M5" s="189"/>
      <x:c r="N5" s="189"/>
    </x:row>
    <x:row r="6">
      <x:c r="A6" s="346" t="str">
        <x:v>A-002</x:v>
      </x:c>
      <x:c r="B6" s="346" t="str">
        <x:v>High</x:v>
      </x:c>
      <x:c r="C6" s="346" t="str">
        <x:v>Gross margin below budget</x:v>
      </x:c>
      <x:c r="D6" s="346" t="str">
        <x:v>130 bps gap</x:v>
      </x:c>
      <x:c r="E6" s="346" t="str">
        <x:v>~₹16 lakh monthly EBITDA gap</x:v>
      </x:c>
      <x:c r="F6" s="346" t="str">
        <x:v>Complete price/mix/cost bridge; approve fixes</x:v>
      </x:c>
      <x:c r="G6" s="346" t="str">
        <x:v>Commercial CFO</x:v>
      </x:c>
      <x:c r="H6" s="347" t="n">
        <x:v>46305</x:v>
      </x:c>
      <x:c r="I6" s="346" t="str">
        <x:v>Not Started</x:v>
      </x:c>
      <x:c r="J6" s="346" t="str">
        <x:v>Recover ≥60 bps by Nov</x:v>
      </x:c>
      <x:c r="K6" s="342" t="n">
        <x:v>0</x:v>
      </x:c>
      <x:c r="L6" s="189"/>
      <x:c r="M6" s="189"/>
      <x:c r="N6" s="189"/>
    </x:row>
    <x:row r="7">
      <x:c r="A7" s="346" t="str">
        <x:v>A-003</x:v>
      </x:c>
      <x:c r="B7" s="346" t="str">
        <x:v>Medium</x:v>
      </x:c>
      <x:c r="C7" s="346" t="str">
        <x:v>Inventory days increased</x:v>
      </x:c>
      <x:c r="D7" s="346" t="str">
        <x:v>52 → 61 days</x:v>
      </x:c>
      <x:c r="E7" s="346" t="str">
        <x:v>~₹22 lakh cash tied up</x:v>
      </x:c>
      <x:c r="F7" s="346" t="str">
        <x:v>Review slow-moving SKUs; rephase purchases</x:v>
      </x:c>
      <x:c r="G7" s="346" t="str">
        <x:v>Operations</x:v>
      </x:c>
      <x:c r="H7" s="347" t="n">
        <x:v>46307</x:v>
      </x:c>
      <x:c r="I7" s="346" t="str">
        <x:v>Not Started</x:v>
      </x:c>
      <x:c r="J7" s="346" t="str">
        <x:v>DIO ≤55 days</x:v>
      </x:c>
      <x:c r="K7" s="342" t="n">
        <x:v>0</x:v>
      </x:c>
      <x:c r="L7" s="189"/>
      <x:c r="M7" s="189"/>
      <x:c r="N7" s="189"/>
    </x:row>
    <x:row r="8">
      <x:c r="A8" s="346"/>
      <x:c r="B8" s="346"/>
      <x:c r="C8" s="346"/>
      <x:c r="D8" s="346"/>
      <x:c r="E8" s="346"/>
      <x:c r="F8" s="346"/>
      <x:c r="G8" s="346"/>
      <x:c r="H8" s="347"/>
      <x:c r="I8" s="346"/>
      <x:c r="J8" s="346"/>
      <x:c r="K8" s="342"/>
      <x:c r="L8" s="189"/>
      <x:c r="M8" s="189"/>
      <x:c r="N8" s="189"/>
    </x:row>
    <x:row r="9">
      <x:c r="A9" s="346"/>
      <x:c r="B9" s="346"/>
      <x:c r="C9" s="346"/>
      <x:c r="D9" s="346"/>
      <x:c r="E9" s="346"/>
      <x:c r="F9" s="346"/>
      <x:c r="G9" s="346"/>
      <x:c r="H9" s="347"/>
      <x:c r="I9" s="346"/>
      <x:c r="J9" s="346"/>
      <x:c r="K9" s="342"/>
      <x:c r="L9" s="189"/>
      <x:c r="M9" s="189"/>
      <x:c r="N9" s="189"/>
    </x:row>
    <x:row r="10">
      <x:c r="A10" s="346"/>
      <x:c r="B10" s="346"/>
      <x:c r="C10" s="346"/>
      <x:c r="D10" s="346"/>
      <x:c r="E10" s="346"/>
      <x:c r="F10" s="346"/>
      <x:c r="G10" s="346"/>
      <x:c r="H10" s="347"/>
      <x:c r="I10" s="346"/>
      <x:c r="J10" s="346"/>
      <x:c r="K10" s="342"/>
      <x:c r="L10" s="189"/>
      <x:c r="M10" s="189"/>
      <x:c r="N10" s="189"/>
    </x:row>
    <x:row r="11">
      <x:c r="A11" s="346"/>
      <x:c r="B11" s="346"/>
      <x:c r="C11" s="346"/>
      <x:c r="D11" s="346"/>
      <x:c r="E11" s="346"/>
      <x:c r="F11" s="346"/>
      <x:c r="G11" s="346"/>
      <x:c r="H11" s="347"/>
      <x:c r="I11" s="346"/>
      <x:c r="J11" s="346"/>
      <x:c r="K11" s="342"/>
      <x:c r="L11" s="189"/>
      <x:c r="M11" s="189"/>
      <x:c r="N11" s="189"/>
    </x:row>
    <x:row r="12">
      <x:c r="A12" s="346"/>
      <x:c r="B12" s="346"/>
      <x:c r="C12" s="346"/>
      <x:c r="D12" s="346"/>
      <x:c r="E12" s="346"/>
      <x:c r="F12" s="346"/>
      <x:c r="G12" s="346"/>
      <x:c r="H12" s="347"/>
      <x:c r="I12" s="346"/>
      <x:c r="J12" s="346"/>
      <x:c r="K12" s="342"/>
      <x:c r="L12" s="189"/>
      <x:c r="M12" s="189"/>
      <x:c r="N12" s="189"/>
    </x:row>
    <x:row r="13">
      <x:c r="A13" s="346"/>
      <x:c r="B13" s="346"/>
      <x:c r="C13" s="346"/>
      <x:c r="D13" s="346"/>
      <x:c r="E13" s="346"/>
      <x:c r="F13" s="346"/>
      <x:c r="G13" s="346"/>
      <x:c r="H13" s="347"/>
      <x:c r="I13" s="346"/>
      <x:c r="J13" s="346"/>
      <x:c r="K13" s="342"/>
      <x:c r="L13" s="189"/>
      <x:c r="M13" s="189"/>
      <x:c r="N13" s="189"/>
    </x:row>
    <x:row r="14">
      <x:c r="A14" s="346"/>
      <x:c r="B14" s="346"/>
      <x:c r="C14" s="346"/>
      <x:c r="D14" s="346"/>
      <x:c r="E14" s="346"/>
      <x:c r="F14" s="346"/>
      <x:c r="G14" s="346"/>
      <x:c r="H14" s="347"/>
      <x:c r="I14" s="346"/>
      <x:c r="J14" s="346"/>
      <x:c r="K14" s="342"/>
      <x:c r="L14" s="189"/>
      <x:c r="M14" s="189"/>
      <x:c r="N14" s="189"/>
    </x:row>
    <x:row r="15">
      <x:c r="A15" s="346"/>
      <x:c r="B15" s="346"/>
      <x:c r="C15" s="346"/>
      <x:c r="D15" s="346"/>
      <x:c r="E15" s="346"/>
      <x:c r="F15" s="346"/>
      <x:c r="G15" s="346"/>
      <x:c r="H15" s="347"/>
      <x:c r="I15" s="346"/>
      <x:c r="J15" s="346"/>
      <x:c r="K15" s="342"/>
      <x:c r="L15" s="189"/>
      <x:c r="M15" s="189"/>
      <x:c r="N15" s="189"/>
    </x:row>
    <x:row r="16">
      <x:c r="A16" s="346"/>
      <x:c r="B16" s="346"/>
      <x:c r="C16" s="346"/>
      <x:c r="D16" s="346"/>
      <x:c r="E16" s="346"/>
      <x:c r="F16" s="346"/>
      <x:c r="G16" s="346"/>
      <x:c r="H16" s="347"/>
      <x:c r="I16" s="346"/>
      <x:c r="J16" s="346"/>
      <x:c r="K16" s="342"/>
      <x:c r="L16" s="189"/>
      <x:c r="M16" s="189"/>
      <x:c r="N16" s="189"/>
    </x:row>
    <x:row r="17">
      <x:c r="A17" s="346"/>
      <x:c r="B17" s="346"/>
      <x:c r="C17" s="346"/>
      <x:c r="D17" s="346"/>
      <x:c r="E17" s="346"/>
      <x:c r="F17" s="346"/>
      <x:c r="G17" s="346"/>
      <x:c r="H17" s="347"/>
      <x:c r="I17" s="346"/>
      <x:c r="J17" s="346"/>
      <x:c r="K17" s="342"/>
      <x:c r="L17" s="189"/>
      <x:c r="M17" s="189"/>
      <x:c r="N17" s="189"/>
    </x:row>
    <x:row r="18">
      <x:c r="A18" s="346"/>
      <x:c r="B18" s="346"/>
      <x:c r="C18" s="346"/>
      <x:c r="D18" s="346"/>
      <x:c r="E18" s="346"/>
      <x:c r="F18" s="346"/>
      <x:c r="G18" s="346"/>
      <x:c r="H18" s="347"/>
      <x:c r="I18" s="346"/>
      <x:c r="J18" s="346"/>
      <x:c r="K18" s="342"/>
      <x:c r="L18" s="189"/>
      <x:c r="M18" s="189"/>
      <x:c r="N18" s="189"/>
    </x:row>
    <x:row r="19">
      <x:c r="A19" s="346"/>
      <x:c r="B19" s="346"/>
      <x:c r="C19" s="346"/>
      <x:c r="D19" s="346"/>
      <x:c r="E19" s="346"/>
      <x:c r="F19" s="346"/>
      <x:c r="G19" s="346"/>
      <x:c r="H19" s="347"/>
      <x:c r="I19" s="346"/>
      <x:c r="J19" s="346"/>
      <x:c r="K19" s="342"/>
      <x:c r="L19" s="189"/>
      <x:c r="M19" s="189"/>
      <x:c r="N19" s="189"/>
    </x:row>
    <x:row r="20">
      <x:c r="A20" s="346"/>
      <x:c r="B20" s="346"/>
      <x:c r="C20" s="346"/>
      <x:c r="D20" s="346"/>
      <x:c r="E20" s="346"/>
      <x:c r="F20" s="346"/>
      <x:c r="G20" s="346"/>
      <x:c r="H20" s="347"/>
      <x:c r="I20" s="346"/>
      <x:c r="J20" s="346"/>
      <x:c r="K20" s="342"/>
      <x:c r="L20" s="189"/>
      <x:c r="M20" s="189"/>
      <x:c r="N20" s="189"/>
    </x:row>
    <x:row r="21">
      <x:c r="A21" s="346"/>
      <x:c r="B21" s="346"/>
      <x:c r="C21" s="346"/>
      <x:c r="D21" s="346"/>
      <x:c r="E21" s="346"/>
      <x:c r="F21" s="346"/>
      <x:c r="G21" s="346"/>
      <x:c r="H21" s="347"/>
      <x:c r="I21" s="346"/>
      <x:c r="J21" s="346"/>
      <x:c r="K21" s="342"/>
      <x:c r="L21" s="189"/>
      <x:c r="M21" s="189"/>
      <x:c r="N21" s="189"/>
    </x:row>
    <x:row r="22">
      <x:c r="A22" s="346"/>
      <x:c r="B22" s="346"/>
      <x:c r="C22" s="346"/>
      <x:c r="D22" s="346"/>
      <x:c r="E22" s="346"/>
      <x:c r="F22" s="346"/>
      <x:c r="G22" s="346"/>
      <x:c r="H22" s="347"/>
      <x:c r="I22" s="346"/>
      <x:c r="J22" s="346"/>
      <x:c r="K22" s="342"/>
      <x:c r="L22" s="189"/>
      <x:c r="M22" s="189"/>
      <x:c r="N22" s="189"/>
    </x:row>
    <x:row r="23">
      <x:c r="A23" s="346"/>
      <x:c r="B23" s="346"/>
      <x:c r="C23" s="346"/>
      <x:c r="D23" s="346"/>
      <x:c r="E23" s="346"/>
      <x:c r="F23" s="346"/>
      <x:c r="G23" s="346"/>
      <x:c r="H23" s="347"/>
      <x:c r="I23" s="346"/>
      <x:c r="J23" s="346"/>
      <x:c r="K23" s="342"/>
      <x:c r="L23" s="189"/>
      <x:c r="M23" s="189"/>
      <x:c r="N23" s="189"/>
    </x:row>
    <x:row r="24">
      <x:c r="A24" s="346"/>
      <x:c r="B24" s="346"/>
      <x:c r="C24" s="346"/>
      <x:c r="D24" s="346"/>
      <x:c r="E24" s="346"/>
      <x:c r="F24" s="346"/>
      <x:c r="G24" s="346"/>
      <x:c r="H24" s="347"/>
      <x:c r="I24" s="346"/>
      <x:c r="J24" s="346"/>
      <x:c r="K24" s="342"/>
      <x:c r="L24" s="189"/>
      <x:c r="M24" s="189"/>
      <x:c r="N24" s="189"/>
    </x:row>
    <x:row r="25">
      <x:c r="A25" s="346"/>
      <x:c r="B25" s="346"/>
      <x:c r="C25" s="346"/>
      <x:c r="D25" s="346"/>
      <x:c r="E25" s="346"/>
      <x:c r="F25" s="346"/>
      <x:c r="G25" s="346"/>
      <x:c r="H25" s="347"/>
      <x:c r="I25" s="346"/>
      <x:c r="J25" s="346"/>
      <x:c r="K25" s="342"/>
      <x:c r="L25" s="189"/>
      <x:c r="M25" s="189"/>
      <x:c r="N25" s="189"/>
    </x:row>
    <x:row r="26">
      <x:c r="A26" s="346"/>
      <x:c r="B26" s="346"/>
      <x:c r="C26" s="346"/>
      <x:c r="D26" s="346"/>
      <x:c r="E26" s="346"/>
      <x:c r="F26" s="346"/>
      <x:c r="G26" s="346"/>
      <x:c r="H26" s="347"/>
      <x:c r="I26" s="346"/>
      <x:c r="J26" s="346"/>
      <x:c r="K26" s="342"/>
      <x:c r="L26" s="189"/>
      <x:c r="M26" s="189"/>
      <x:c r="N26" s="189"/>
    </x:row>
    <x:row r="27">
      <x:c r="A27" s="346"/>
      <x:c r="B27" s="346"/>
      <x:c r="C27" s="346"/>
      <x:c r="D27" s="346"/>
      <x:c r="E27" s="346"/>
      <x:c r="F27" s="346"/>
      <x:c r="G27" s="346"/>
      <x:c r="H27" s="347"/>
      <x:c r="I27" s="346"/>
      <x:c r="J27" s="346"/>
      <x:c r="K27" s="342"/>
      <x:c r="L27" s="189"/>
      <x:c r="M27" s="189"/>
      <x:c r="N27" s="189"/>
    </x:row>
    <x:row r="28">
      <x:c r="A28" s="346"/>
      <x:c r="B28" s="346"/>
      <x:c r="C28" s="346"/>
      <x:c r="D28" s="346"/>
      <x:c r="E28" s="346"/>
      <x:c r="F28" s="346"/>
      <x:c r="G28" s="346"/>
      <x:c r="H28" s="347"/>
      <x:c r="I28" s="346"/>
      <x:c r="J28" s="346"/>
      <x:c r="K28" s="342"/>
      <x:c r="L28" s="189"/>
      <x:c r="M28" s="189"/>
      <x:c r="N28" s="189"/>
    </x:row>
    <x:row r="29">
      <x:c r="A29" s="346"/>
      <x:c r="B29" s="346"/>
      <x:c r="C29" s="346"/>
      <x:c r="D29" s="346"/>
      <x:c r="E29" s="346"/>
      <x:c r="F29" s="346"/>
      <x:c r="G29" s="346"/>
      <x:c r="H29" s="347"/>
      <x:c r="I29" s="346"/>
      <x:c r="J29" s="346"/>
      <x:c r="K29" s="342"/>
      <x:c r="L29" s="189"/>
      <x:c r="M29" s="189"/>
      <x:c r="N29" s="189"/>
    </x:row>
    <x:row r="30">
      <x:c r="A30" s="346"/>
      <x:c r="B30" s="346"/>
      <x:c r="C30" s="346"/>
      <x:c r="D30" s="346"/>
      <x:c r="E30" s="346"/>
      <x:c r="F30" s="346"/>
      <x:c r="G30" s="346"/>
      <x:c r="H30" s="347"/>
      <x:c r="I30" s="346"/>
      <x:c r="J30" s="346"/>
      <x:c r="K30" s="342"/>
      <x:c r="L30" s="189"/>
      <x:c r="M30" s="189"/>
      <x:c r="N30" s="189"/>
    </x:row>
    <x:row r="31">
      <x:c r="A31" s="346"/>
      <x:c r="B31" s="346"/>
      <x:c r="C31" s="346"/>
      <x:c r="D31" s="346"/>
      <x:c r="E31" s="346"/>
      <x:c r="F31" s="346"/>
      <x:c r="G31" s="346"/>
      <x:c r="H31" s="347"/>
      <x:c r="I31" s="346"/>
      <x:c r="J31" s="346"/>
      <x:c r="K31" s="342"/>
      <x:c r="L31" s="189"/>
      <x:c r="M31" s="189"/>
      <x:c r="N31" s="189"/>
    </x:row>
    <x:row r="32">
      <x:c r="A32" s="346"/>
      <x:c r="B32" s="346"/>
      <x:c r="C32" s="346"/>
      <x:c r="D32" s="346"/>
      <x:c r="E32" s="346"/>
      <x:c r="F32" s="346"/>
      <x:c r="G32" s="346"/>
      <x:c r="H32" s="347"/>
      <x:c r="I32" s="346"/>
      <x:c r="J32" s="346"/>
      <x:c r="K32" s="342"/>
      <x:c r="L32" s="189"/>
      <x:c r="M32" s="189"/>
      <x:c r="N32" s="189"/>
    </x:row>
    <x:row r="33">
      <x:c r="A33" s="346"/>
      <x:c r="B33" s="346"/>
      <x:c r="C33" s="346"/>
      <x:c r="D33" s="346"/>
      <x:c r="E33" s="346"/>
      <x:c r="F33" s="346"/>
      <x:c r="G33" s="346"/>
      <x:c r="H33" s="347"/>
      <x:c r="I33" s="346"/>
      <x:c r="J33" s="346"/>
      <x:c r="K33" s="342"/>
      <x:c r="L33" s="189"/>
      <x:c r="M33" s="189"/>
      <x:c r="N33" s="189"/>
    </x:row>
    <x:row r="34">
      <x:c r="A34" s="346"/>
      <x:c r="B34" s="346"/>
      <x:c r="C34" s="346"/>
      <x:c r="D34" s="346"/>
      <x:c r="E34" s="346"/>
      <x:c r="F34" s="346"/>
      <x:c r="G34" s="346"/>
      <x:c r="H34" s="347"/>
      <x:c r="I34" s="346"/>
      <x:c r="J34" s="346"/>
      <x:c r="K34" s="342"/>
      <x:c r="L34" s="189"/>
      <x:c r="M34" s="189"/>
      <x:c r="N34" s="189"/>
    </x:row>
    <x:row r="35">
      <x:c r="A35" s="346"/>
      <x:c r="B35" s="346"/>
      <x:c r="C35" s="346"/>
      <x:c r="D35" s="346"/>
      <x:c r="E35" s="346"/>
      <x:c r="F35" s="346"/>
      <x:c r="G35" s="346"/>
      <x:c r="H35" s="347"/>
      <x:c r="I35" s="346"/>
      <x:c r="J35" s="346"/>
      <x:c r="K35" s="342"/>
      <x:c r="L35" s="189"/>
      <x:c r="M35" s="189"/>
      <x:c r="N35" s="189"/>
    </x:row>
    <x:row r="36">
      <x:c r="A36" s="346"/>
      <x:c r="B36" s="346"/>
      <x:c r="C36" s="346"/>
      <x:c r="D36" s="346"/>
      <x:c r="E36" s="346"/>
      <x:c r="F36" s="346"/>
      <x:c r="G36" s="346"/>
      <x:c r="H36" s="347"/>
      <x:c r="I36" s="346"/>
      <x:c r="J36" s="346"/>
      <x:c r="K36" s="342"/>
      <x:c r="L36" s="189"/>
      <x:c r="M36" s="189"/>
      <x:c r="N36" s="189"/>
    </x:row>
    <x:row r="37">
      <x:c r="A37" s="346"/>
      <x:c r="B37" s="346"/>
      <x:c r="C37" s="346"/>
      <x:c r="D37" s="346"/>
      <x:c r="E37" s="346"/>
      <x:c r="F37" s="346"/>
      <x:c r="G37" s="346"/>
      <x:c r="H37" s="347"/>
      <x:c r="I37" s="346"/>
      <x:c r="J37" s="346"/>
      <x:c r="K37" s="342"/>
      <x:c r="L37" s="189"/>
      <x:c r="M37" s="189"/>
      <x:c r="N37" s="189"/>
    </x:row>
    <x:row r="38">
      <x:c r="A38" s="346"/>
      <x:c r="B38" s="346"/>
      <x:c r="C38" s="346"/>
      <x:c r="D38" s="346"/>
      <x:c r="E38" s="346"/>
      <x:c r="F38" s="346"/>
      <x:c r="G38" s="346"/>
      <x:c r="H38" s="347"/>
      <x:c r="I38" s="346"/>
      <x:c r="J38" s="346"/>
      <x:c r="K38" s="342"/>
      <x:c r="L38" s="189"/>
      <x:c r="M38" s="189"/>
      <x:c r="N38" s="189"/>
    </x:row>
    <x:row r="39">
      <x:c r="A39" s="346"/>
      <x:c r="B39" s="346"/>
      <x:c r="C39" s="346"/>
      <x:c r="D39" s="346"/>
      <x:c r="E39" s="346"/>
      <x:c r="F39" s="346"/>
      <x:c r="G39" s="346"/>
      <x:c r="H39" s="347"/>
      <x:c r="I39" s="346"/>
      <x:c r="J39" s="346"/>
      <x:c r="K39" s="342"/>
      <x:c r="L39" s="189"/>
      <x:c r="M39" s="189"/>
      <x:c r="N39" s="189"/>
    </x:row>
    <x:row r="40">
      <x:c r="A40" s="346"/>
      <x:c r="B40" s="346"/>
      <x:c r="C40" s="346"/>
      <x:c r="D40" s="346"/>
      <x:c r="E40" s="346"/>
      <x:c r="F40" s="346"/>
      <x:c r="G40" s="346"/>
      <x:c r="H40" s="347"/>
      <x:c r="I40" s="346"/>
      <x:c r="J40" s="346"/>
      <x:c r="K40" s="342"/>
      <x:c r="L40" s="189"/>
      <x:c r="M40" s="189"/>
      <x:c r="N40" s="189"/>
    </x:row>
    <x:row r="41">
      <x:c r="A41" s="346"/>
      <x:c r="B41" s="346"/>
      <x:c r="C41" s="346"/>
      <x:c r="D41" s="346"/>
      <x:c r="E41" s="346"/>
      <x:c r="F41" s="346"/>
      <x:c r="G41" s="346"/>
      <x:c r="H41" s="347"/>
      <x:c r="I41" s="346"/>
      <x:c r="J41" s="346"/>
      <x:c r="K41" s="342"/>
      <x:c r="L41" s="189"/>
      <x:c r="M41" s="189"/>
      <x:c r="N41" s="189"/>
    </x:row>
    <x:row r="42">
      <x:c r="A42" s="346"/>
      <x:c r="B42" s="346"/>
      <x:c r="C42" s="346"/>
      <x:c r="D42" s="346"/>
      <x:c r="E42" s="346"/>
      <x:c r="F42" s="346"/>
      <x:c r="G42" s="346"/>
      <x:c r="H42" s="347"/>
      <x:c r="I42" s="346"/>
      <x:c r="J42" s="346"/>
      <x:c r="K42" s="342"/>
      <x:c r="L42" s="189"/>
      <x:c r="M42" s="189"/>
      <x:c r="N42" s="189"/>
    </x:row>
    <x:row r="43">
      <x:c r="A43" s="346"/>
      <x:c r="B43" s="346"/>
      <x:c r="C43" s="346"/>
      <x:c r="D43" s="346"/>
      <x:c r="E43" s="346"/>
      <x:c r="F43" s="346"/>
      <x:c r="G43" s="346"/>
      <x:c r="H43" s="347"/>
      <x:c r="I43" s="346"/>
      <x:c r="J43" s="346"/>
      <x:c r="K43" s="342"/>
      <x:c r="L43" s="189"/>
      <x:c r="M43" s="189"/>
      <x:c r="N43" s="189"/>
    </x:row>
    <x:row r="44">
      <x:c r="A44" s="346"/>
      <x:c r="B44" s="346"/>
      <x:c r="C44" s="346"/>
      <x:c r="D44" s="346"/>
      <x:c r="E44" s="346"/>
      <x:c r="F44" s="346"/>
      <x:c r="G44" s="346"/>
      <x:c r="H44" s="347"/>
      <x:c r="I44" s="346"/>
      <x:c r="J44" s="346"/>
      <x:c r="K44" s="342"/>
      <x:c r="L44" s="189"/>
      <x:c r="M44" s="189"/>
      <x:c r="N44" s="189"/>
    </x:row>
    <x:row r="45">
      <x:c r="A45" s="346"/>
      <x:c r="B45" s="346"/>
      <x:c r="C45" s="346"/>
      <x:c r="D45" s="346"/>
      <x:c r="E45" s="346"/>
      <x:c r="F45" s="346"/>
      <x:c r="G45" s="346"/>
      <x:c r="H45" s="347"/>
      <x:c r="I45" s="346"/>
      <x:c r="J45" s="346"/>
      <x:c r="K45" s="342"/>
      <x:c r="L45" s="189"/>
      <x:c r="M45" s="189"/>
      <x:c r="N45" s="189"/>
    </x:row>
    <x:row r="46">
      <x:c r="A46" s="346"/>
      <x:c r="B46" s="346"/>
      <x:c r="C46" s="346"/>
      <x:c r="D46" s="346"/>
      <x:c r="E46" s="346"/>
      <x:c r="F46" s="346"/>
      <x:c r="G46" s="346"/>
      <x:c r="H46" s="347"/>
      <x:c r="I46" s="346"/>
      <x:c r="J46" s="346"/>
      <x:c r="K46" s="342"/>
      <x:c r="L46" s="189"/>
      <x:c r="M46" s="189"/>
      <x:c r="N46" s="189"/>
    </x:row>
    <x:row r="47">
      <x:c r="A47" s="346"/>
      <x:c r="B47" s="346"/>
      <x:c r="C47" s="346"/>
      <x:c r="D47" s="346"/>
      <x:c r="E47" s="346"/>
      <x:c r="F47" s="346"/>
      <x:c r="G47" s="346"/>
      <x:c r="H47" s="347"/>
      <x:c r="I47" s="346"/>
      <x:c r="J47" s="346"/>
      <x:c r="K47" s="342"/>
      <x:c r="L47" s="189"/>
      <x:c r="M47" s="189"/>
      <x:c r="N47" s="189"/>
    </x:row>
    <x:row r="48">
      <x:c r="A48" s="346"/>
      <x:c r="B48" s="346"/>
      <x:c r="C48" s="346"/>
      <x:c r="D48" s="346"/>
      <x:c r="E48" s="346"/>
      <x:c r="F48" s="346"/>
      <x:c r="G48" s="346"/>
      <x:c r="H48" s="347"/>
      <x:c r="I48" s="346"/>
      <x:c r="J48" s="346"/>
      <x:c r="K48" s="342"/>
      <x:c r="L48" s="189"/>
      <x:c r="M48" s="189"/>
      <x:c r="N48" s="189"/>
    </x:row>
    <x:row r="49">
      <x:c r="A49" s="346"/>
      <x:c r="B49" s="346"/>
      <x:c r="C49" s="346"/>
      <x:c r="D49" s="346"/>
      <x:c r="E49" s="346"/>
      <x:c r="F49" s="346"/>
      <x:c r="G49" s="346"/>
      <x:c r="H49" s="347"/>
      <x:c r="I49" s="346"/>
      <x:c r="J49" s="346"/>
      <x:c r="K49" s="342"/>
      <x:c r="L49" s="189"/>
      <x:c r="M49" s="189"/>
      <x:c r="N49" s="189"/>
    </x:row>
    <x:row r="50">
      <x:c r="A50" s="346"/>
      <x:c r="B50" s="346"/>
      <x:c r="C50" s="346"/>
      <x:c r="D50" s="346"/>
      <x:c r="E50" s="346"/>
      <x:c r="F50" s="346"/>
      <x:c r="G50" s="346"/>
      <x:c r="H50" s="347"/>
      <x:c r="I50" s="346"/>
      <x:c r="J50" s="346"/>
      <x:c r="K50" s="342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91"/>
      <x:c r="J51" s="191"/>
      <x:c r="K51" s="191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91"/>
      <x:c r="J52" s="191"/>
      <x:c r="K52" s="191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91"/>
      <x:c r="J53" s="191"/>
      <x:c r="K53" s="191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91"/>
      <x:c r="J54" s="191"/>
      <x:c r="K54" s="191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91"/>
      <x:c r="J55" s="191"/>
      <x:c r="K55" s="191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91"/>
      <x:c r="J56" s="191"/>
      <x:c r="K56" s="191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91"/>
      <x:c r="J57" s="191"/>
      <x:c r="K57" s="191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91"/>
      <x:c r="J58" s="191"/>
      <x:c r="K58" s="191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91"/>
      <x:c r="J59" s="191"/>
      <x:c r="K59" s="191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91"/>
      <x:c r="J60" s="191"/>
      <x:c r="K60" s="191"/>
      <x:c r="L60" s="189"/>
      <x:c r="M60" s="189"/>
      <x:c r="N60" s="189"/>
    </x:row>
  </x:sheetData>
  <x:mergeCells>
    <x:mergeCell ref="A1:K1"/>
    <x:mergeCell ref="A2:K2"/>
  </x:mergeCells>
  <x:dataValidations count="2">
    <x:dataValidation type="list" sqref="B5:B50">
      <x:formula1>"Critical,High,Medium,Low"</x:formula1>
    </x:dataValidation>
    <x:dataValidation type="list" sqref="I5:I50">
      <x:formula1>"Not Started,In Progress,Blocked,Done"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8" hidden="0" customWidth="1"/>
    <x:col min="3" max="3" width="18" hidden="0" customWidth="1"/>
    <x:col min="4" max="4" width="13" hidden="0" customWidth="1"/>
    <x:col min="5" max="5" width="16" hidden="0" customWidth="1"/>
    <x:col min="6" max="6" width="28" hidden="0" customWidth="1"/>
    <x:col min="7" max="7" width="31" hidden="0" customWidth="1"/>
    <x:col min="8" max="8" width="28" hidden="0" customWidth="1"/>
  </x:cols>
  <x:sheetData>
    <x:row r="1" ht="30" customHeight="1">
      <x:c r="A1" s="260" t="str">
        <x:v>ClearCFO | Monthly Reporting Checklist</x:v>
      </x:c>
      <x:c r="B1" s="260"/>
      <x:c r="C1" s="260"/>
      <x:c r="D1" s="260"/>
      <x:c r="E1" s="260"/>
      <x:c r="F1" s="260"/>
      <x:c r="G1" s="260"/>
      <x:c r="H1" s="260"/>
      <x:c r="I1" s="189"/>
      <x:c r="J1" s="189"/>
      <x:c r="K1" s="189"/>
      <x:c r="L1" s="189"/>
      <x:c r="M1" s="189"/>
      <x:c r="N1" s="189"/>
    </x:row>
    <x:row r="2" ht="28" customHeight="1">
      <x:c r="A2" s="262" t="str">
        <x:v>A simple control list before management reporting is released.</x:v>
      </x:c>
      <x:c r="B2" s="262"/>
      <x:c r="C2" s="262"/>
      <x:c r="D2" s="262"/>
      <x:c r="E2" s="262"/>
      <x:c r="F2" s="262"/>
      <x:c r="G2" s="262"/>
      <x:c r="H2" s="262"/>
      <x:c r="I2" s="189"/>
      <x:c r="J2" s="189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89"/>
      <x:c r="J3" s="189"/>
      <x:c r="K3" s="189"/>
      <x:c r="L3" s="189"/>
      <x:c r="M3" s="189"/>
      <x:c r="N3" s="189"/>
    </x:row>
    <x:row r="4">
      <x:c r="A4" s="319" t="str">
        <x:v>Stage</x:v>
      </x:c>
      <x:c r="B4" s="319" t="str">
        <x:v>Check</x:v>
      </x:c>
      <x:c r="C4" s="319" t="str">
        <x:v>Owner</x:v>
      </x:c>
      <x:c r="D4" s="319" t="str">
        <x:v>Target Day</x:v>
      </x:c>
      <x:c r="E4" s="319" t="str">
        <x:v>Status</x:v>
      </x:c>
      <x:c r="F4" s="319" t="str">
        <x:v>Evidence / Link</x:v>
      </x:c>
      <x:c r="G4" s="319" t="str">
        <x:v>Escalation Trigger</x:v>
      </x:c>
      <x:c r="H4" s="319" t="str">
        <x:v>Notes</x:v>
      </x:c>
      <x:c r="I4" s="189"/>
      <x:c r="J4" s="189"/>
      <x:c r="K4" s="189"/>
      <x:c r="L4" s="189"/>
      <x:c r="M4" s="189"/>
      <x:c r="N4" s="189"/>
    </x:row>
    <x:row r="5">
      <x:c r="A5" s="346" t="str">
        <x:v>Close</x:v>
      </x:c>
      <x:c r="B5" s="346" t="str">
        <x:v>Books closed for the reporting period</x:v>
      </x:c>
      <x:c r="C5" s="346" t="str">
        <x:v>Finance</x:v>
      </x:c>
      <x:c r="D5" s="346" t="str">
        <x:v>T+1</x:v>
      </x:c>
      <x:c r="E5" s="346" t="str">
        <x:v>Not Started</x:v>
      </x:c>
      <x:c r="F5" s="346" t="str"/>
      <x:c r="G5" s="346" t="str">
        <x:v>Material late postings</x:v>
      </x:c>
      <x:c r="H5" s="346" t="str"/>
      <x:c r="I5" s="189"/>
      <x:c r="J5" s="189"/>
      <x:c r="K5" s="189"/>
      <x:c r="L5" s="189"/>
      <x:c r="M5" s="189"/>
      <x:c r="N5" s="189"/>
    </x:row>
    <x:row r="6">
      <x:c r="A6" s="346" t="str">
        <x:v>Data</x:v>
      </x:c>
      <x:c r="B6" s="346" t="str">
        <x:v>TB balances / debits = credits</x:v>
      </x:c>
      <x:c r="C6" s="346" t="str">
        <x:v>Finance</x:v>
      </x:c>
      <x:c r="D6" s="346" t="str">
        <x:v>T+1</x:v>
      </x:c>
      <x:c r="E6" s="346" t="str">
        <x:v>Not Started</x:v>
      </x:c>
      <x:c r="F6" s="346" t="str"/>
      <x:c r="G6" s="346" t="str">
        <x:v>TB not balanced</x:v>
      </x:c>
      <x:c r="H6" s="346" t="str"/>
      <x:c r="I6" s="189"/>
      <x:c r="J6" s="189"/>
      <x:c r="K6" s="189"/>
      <x:c r="L6" s="189"/>
      <x:c r="M6" s="189"/>
      <x:c r="N6" s="189"/>
    </x:row>
    <x:row r="7">
      <x:c r="A7" s="346" t="str">
        <x:v>Data</x:v>
      </x:c>
      <x:c r="B7" s="346" t="str">
        <x:v>P&amp;L / BS mapped with no material unmapped GLs</x:v>
      </x:c>
      <x:c r="C7" s="346" t="str">
        <x:v>Finance</x:v>
      </x:c>
      <x:c r="D7" s="346" t="str">
        <x:v>T+1</x:v>
      </x:c>
      <x:c r="E7" s="346" t="str">
        <x:v>Not Started</x:v>
      </x:c>
      <x:c r="F7" s="346" t="str"/>
      <x:c r="G7" s="346" t="str">
        <x:v>Unmapped &gt; materiality</x:v>
      </x:c>
      <x:c r="H7" s="346" t="str"/>
      <x:c r="I7" s="189"/>
      <x:c r="J7" s="189"/>
      <x:c r="K7" s="189"/>
      <x:c r="L7" s="189"/>
      <x:c r="M7" s="189"/>
      <x:c r="N7" s="189"/>
    </x:row>
    <x:row r="8">
      <x:c r="A8" s="346" t="str">
        <x:v>Subledger</x:v>
      </x:c>
      <x:c r="B8" s="346" t="str">
        <x:v>AR aging reconciles to GL</x:v>
      </x:c>
      <x:c r="C8" s="346" t="str">
        <x:v>Finance</x:v>
      </x:c>
      <x:c r="D8" s="346" t="str">
        <x:v>T+2</x:v>
      </x:c>
      <x:c r="E8" s="346" t="str">
        <x:v>Not Started</x:v>
      </x:c>
      <x:c r="F8" s="346" t="str"/>
      <x:c r="G8" s="346" t="str">
        <x:v>Difference &gt; threshold</x:v>
      </x:c>
      <x:c r="H8" s="346" t="str"/>
      <x:c r="I8" s="189"/>
      <x:c r="J8" s="189"/>
      <x:c r="K8" s="189"/>
      <x:c r="L8" s="189"/>
      <x:c r="M8" s="189"/>
      <x:c r="N8" s="189"/>
    </x:row>
    <x:row r="9">
      <x:c r="A9" s="346" t="str">
        <x:v>Subledger</x:v>
      </x:c>
      <x:c r="B9" s="346" t="str">
        <x:v>AP aging reconciles to GL</x:v>
      </x:c>
      <x:c r="C9" s="346" t="str">
        <x:v>Finance</x:v>
      </x:c>
      <x:c r="D9" s="346" t="str">
        <x:v>T+2</x:v>
      </x:c>
      <x:c r="E9" s="346" t="str">
        <x:v>Not Started</x:v>
      </x:c>
      <x:c r="F9" s="346" t="str"/>
      <x:c r="G9" s="346" t="str">
        <x:v>Difference &gt; threshold</x:v>
      </x:c>
      <x:c r="H9" s="346" t="str"/>
      <x:c r="I9" s="189"/>
      <x:c r="J9" s="189"/>
      <x:c r="K9" s="189"/>
      <x:c r="L9" s="189"/>
      <x:c r="M9" s="189"/>
      <x:c r="N9" s="189"/>
    </x:row>
    <x:row r="10">
      <x:c r="A10" s="346" t="str">
        <x:v>Analysis</x:v>
      </x:c>
      <x:c r="B10" s="346" t="str">
        <x:v>Budget vs actual review completed</x:v>
      </x:c>
      <x:c r="C10" s="346" t="str">
        <x:v>FP&amp;A</x:v>
      </x:c>
      <x:c r="D10" s="346" t="str">
        <x:v>T+2</x:v>
      </x:c>
      <x:c r="E10" s="346" t="str">
        <x:v>Not Started</x:v>
      </x:c>
      <x:c r="F10" s="346" t="str"/>
      <x:c r="G10" s="346" t="str">
        <x:v>Material variance unexplained</x:v>
      </x:c>
      <x:c r="H10" s="346" t="str"/>
      <x:c r="I10" s="189"/>
      <x:c r="J10" s="189"/>
      <x:c r="K10" s="189"/>
      <x:c r="L10" s="189"/>
      <x:c r="M10" s="189"/>
      <x:c r="N10" s="189"/>
    </x:row>
    <x:row r="11">
      <x:c r="A11" s="346" t="str">
        <x:v>Analysis</x:v>
      </x:c>
      <x:c r="B11" s="346" t="str">
        <x:v>Cash / working capital bridge completed</x:v>
      </x:c>
      <x:c r="C11" s="346" t="str">
        <x:v>FP&amp;A</x:v>
      </x:c>
      <x:c r="D11" s="346" t="str">
        <x:v>T+2</x:v>
      </x:c>
      <x:c r="E11" s="346" t="str">
        <x:v>Not Started</x:v>
      </x:c>
      <x:c r="F11" s="346" t="str"/>
      <x:c r="G11" s="346" t="str">
        <x:v>Cash movement unexplained</x:v>
      </x:c>
      <x:c r="H11" s="346" t="str"/>
      <x:c r="I11" s="189"/>
      <x:c r="J11" s="189"/>
      <x:c r="K11" s="189"/>
      <x:c r="L11" s="189"/>
      <x:c r="M11" s="189"/>
      <x:c r="N11" s="189"/>
    </x:row>
    <x:row r="12">
      <x:c r="A12" s="346" t="str">
        <x:v>Narrative</x:v>
      </x:c>
      <x:c r="B12" s="346" t="str">
        <x:v>Facts separated from hypotheses</x:v>
      </x:c>
      <x:c r="C12" s="346" t="str">
        <x:v>CFO</x:v>
      </x:c>
      <x:c r="D12" s="346" t="str">
        <x:v>T+3</x:v>
      </x:c>
      <x:c r="E12" s="346" t="str">
        <x:v>Not Started</x:v>
      </x:c>
      <x:c r="F12" s="346" t="str"/>
      <x:c r="G12" s="346" t="str">
        <x:v>Unsupported root-cause statement</x:v>
      </x:c>
      <x:c r="H12" s="346" t="str"/>
      <x:c r="I12" s="189"/>
      <x:c r="J12" s="189"/>
      <x:c r="K12" s="189"/>
      <x:c r="L12" s="189"/>
      <x:c r="M12" s="189"/>
      <x:c r="N12" s="189"/>
    </x:row>
    <x:row r="13">
      <x:c r="A13" s="346" t="str">
        <x:v>Actions</x:v>
      </x:c>
      <x:c r="B13" s="346" t="str">
        <x:v>Top actions have owner + due date + measure</x:v>
      </x:c>
      <x:c r="C13" s="346" t="str">
        <x:v>CFO</x:v>
      </x:c>
      <x:c r="D13" s="346" t="str">
        <x:v>T+3</x:v>
      </x:c>
      <x:c r="E13" s="346" t="str">
        <x:v>Not Started</x:v>
      </x:c>
      <x:c r="F13" s="346" t="str"/>
      <x:c r="G13" s="346" t="str">
        <x:v>No accountable owner</x:v>
      </x:c>
      <x:c r="H13" s="346" t="str"/>
      <x:c r="I13" s="189"/>
      <x:c r="J13" s="189"/>
      <x:c r="K13" s="189"/>
      <x:c r="L13" s="189"/>
      <x:c r="M13" s="189"/>
      <x:c r="N13" s="189"/>
    </x:row>
    <x:row r="14">
      <x:c r="A14" s="346" t="str">
        <x:v>Review</x:v>
      </x:c>
      <x:c r="B14" s="346" t="str">
        <x:v>CFO / management review completed</x:v>
      </x:c>
      <x:c r="C14" s="346" t="str">
        <x:v>CFO</x:v>
      </x:c>
      <x:c r="D14" s="346" t="str">
        <x:v>T+3</x:v>
      </x:c>
      <x:c r="E14" s="346" t="str">
        <x:v>Not Started</x:v>
      </x:c>
      <x:c r="F14" s="346" t="str"/>
      <x:c r="G14" s="346" t="str">
        <x:v>Critical issue unresolved</x:v>
      </x:c>
      <x:c r="H14" s="346" t="str"/>
      <x:c r="I14" s="189"/>
      <x:c r="J14" s="189"/>
      <x:c r="K14" s="189"/>
      <x:c r="L14" s="189"/>
      <x:c r="M14" s="189"/>
      <x:c r="N14" s="189"/>
    </x:row>
    <x:row r="15">
      <x:c r="A15" s="346" t="str">
        <x:v>Publish</x:v>
      </x:c>
      <x:c r="B15" s="346" t="str">
        <x:v>Confidentiality / version / as-of date checked</x:v>
      </x:c>
      <x:c r="C15" s="346" t="str">
        <x:v>Finance</x:v>
      </x:c>
      <x:c r="D15" s="346" t="str">
        <x:v>T+3</x:v>
      </x:c>
      <x:c r="E15" s="346" t="str">
        <x:v>Not Started</x:v>
      </x:c>
      <x:c r="F15" s="346" t="str"/>
      <x:c r="G15" s="346" t="str">
        <x:v>Wrong version or data date</x:v>
      </x:c>
      <x:c r="H15" s="346" t="str"/>
      <x:c r="I15" s="189"/>
      <x:c r="J15" s="189"/>
      <x:c r="K15" s="189"/>
      <x:c r="L15" s="189"/>
      <x:c r="M15" s="189"/>
      <x:c r="N15" s="189"/>
    </x:row>
    <x:row r="16">
      <x:c r="A16" s="346"/>
      <x:c r="B16" s="346"/>
      <x:c r="C16" s="346"/>
      <x:c r="D16" s="346"/>
      <x:c r="E16" s="346"/>
      <x:c r="F16" s="346"/>
      <x:c r="G16" s="346"/>
      <x:c r="H16" s="346"/>
      <x:c r="I16" s="189"/>
      <x:c r="J16" s="189"/>
      <x:c r="K16" s="189"/>
      <x:c r="L16" s="189"/>
      <x:c r="M16" s="189"/>
      <x:c r="N16" s="189"/>
    </x:row>
    <x:row r="17">
      <x:c r="A17" s="346"/>
      <x:c r="B17" s="346"/>
      <x:c r="C17" s="346"/>
      <x:c r="D17" s="346"/>
      <x:c r="E17" s="346"/>
      <x:c r="F17" s="346"/>
      <x:c r="G17" s="346"/>
      <x:c r="H17" s="346"/>
      <x:c r="I17" s="189"/>
      <x:c r="J17" s="189"/>
      <x:c r="K17" s="189"/>
      <x:c r="L17" s="189"/>
      <x:c r="M17" s="189"/>
      <x:c r="N17" s="189"/>
    </x:row>
    <x:row r="18">
      <x:c r="A18" s="346"/>
      <x:c r="B18" s="346"/>
      <x:c r="C18" s="346"/>
      <x:c r="D18" s="346"/>
      <x:c r="E18" s="346"/>
      <x:c r="F18" s="346"/>
      <x:c r="G18" s="346"/>
      <x:c r="H18" s="346"/>
      <x:c r="I18" s="189"/>
      <x:c r="J18" s="189"/>
      <x:c r="K18" s="189"/>
      <x:c r="L18" s="189"/>
      <x:c r="M18" s="189"/>
      <x:c r="N18" s="189"/>
    </x:row>
    <x:row r="19">
      <x:c r="A19" s="346"/>
      <x:c r="B19" s="346"/>
      <x:c r="C19" s="346"/>
      <x:c r="D19" s="346"/>
      <x:c r="E19" s="346"/>
      <x:c r="F19" s="346"/>
      <x:c r="G19" s="346"/>
      <x:c r="H19" s="346"/>
      <x:c r="I19" s="189"/>
      <x:c r="J19" s="189"/>
      <x:c r="K19" s="189"/>
      <x:c r="L19" s="189"/>
      <x:c r="M19" s="189"/>
      <x:c r="N19" s="189"/>
    </x:row>
    <x:row r="20">
      <x:c r="A20" s="346"/>
      <x:c r="B20" s="346"/>
      <x:c r="C20" s="346"/>
      <x:c r="D20" s="346"/>
      <x:c r="E20" s="346"/>
      <x:c r="F20" s="346"/>
      <x:c r="G20" s="346"/>
      <x:c r="H20" s="346"/>
      <x:c r="I20" s="189"/>
      <x:c r="J20" s="189"/>
      <x:c r="K20" s="189"/>
      <x:c r="L20" s="189"/>
      <x:c r="M20" s="189"/>
      <x:c r="N20" s="189"/>
    </x:row>
    <x:row r="21">
      <x:c r="A21" s="346"/>
      <x:c r="B21" s="346"/>
      <x:c r="C21" s="346"/>
      <x:c r="D21" s="346"/>
      <x:c r="E21" s="346"/>
      <x:c r="F21" s="346"/>
      <x:c r="G21" s="346"/>
      <x:c r="H21" s="346"/>
      <x:c r="I21" s="189"/>
      <x:c r="J21" s="189"/>
      <x:c r="K21" s="189"/>
      <x:c r="L21" s="189"/>
      <x:c r="M21" s="189"/>
      <x:c r="N21" s="189"/>
    </x:row>
    <x:row r="22">
      <x:c r="A22" s="346"/>
      <x:c r="B22" s="346"/>
      <x:c r="C22" s="346"/>
      <x:c r="D22" s="346"/>
      <x:c r="E22" s="346"/>
      <x:c r="F22" s="346"/>
      <x:c r="G22" s="346"/>
      <x:c r="H22" s="346"/>
      <x:c r="I22" s="189"/>
      <x:c r="J22" s="189"/>
      <x:c r="K22" s="189"/>
      <x:c r="L22" s="189"/>
      <x:c r="M22" s="189"/>
      <x:c r="N22" s="189"/>
    </x:row>
    <x:row r="23">
      <x:c r="A23" s="346"/>
      <x:c r="B23" s="346"/>
      <x:c r="C23" s="346"/>
      <x:c r="D23" s="346"/>
      <x:c r="E23" s="346"/>
      <x:c r="F23" s="346"/>
      <x:c r="G23" s="346"/>
      <x:c r="H23" s="346"/>
      <x:c r="I23" s="189"/>
      <x:c r="J23" s="189"/>
      <x:c r="K23" s="189"/>
      <x:c r="L23" s="189"/>
      <x:c r="M23" s="189"/>
      <x:c r="N23" s="189"/>
    </x:row>
    <x:row r="24">
      <x:c r="A24" s="346"/>
      <x:c r="B24" s="346"/>
      <x:c r="C24" s="346"/>
      <x:c r="D24" s="346"/>
      <x:c r="E24" s="346"/>
      <x:c r="F24" s="346"/>
      <x:c r="G24" s="346"/>
      <x:c r="H24" s="346"/>
      <x:c r="I24" s="189"/>
      <x:c r="J24" s="189"/>
      <x:c r="K24" s="189"/>
      <x:c r="L24" s="189"/>
      <x:c r="M24" s="189"/>
      <x:c r="N24" s="189"/>
    </x:row>
    <x:row r="25">
      <x:c r="A25" s="346"/>
      <x:c r="B25" s="346"/>
      <x:c r="C25" s="346"/>
      <x:c r="D25" s="346"/>
      <x:c r="E25" s="346"/>
      <x:c r="F25" s="346"/>
      <x:c r="G25" s="346"/>
      <x:c r="H25" s="346"/>
      <x:c r="I25" s="189"/>
      <x:c r="J25" s="189"/>
      <x:c r="K25" s="189"/>
      <x:c r="L25" s="189"/>
      <x:c r="M25" s="189"/>
      <x:c r="N25" s="189"/>
    </x:row>
    <x:row r="26">
      <x:c r="A26" s="346"/>
      <x:c r="B26" s="346"/>
      <x:c r="C26" s="346"/>
      <x:c r="D26" s="346"/>
      <x:c r="E26" s="346"/>
      <x:c r="F26" s="346"/>
      <x:c r="G26" s="346"/>
      <x:c r="H26" s="346"/>
      <x:c r="I26" s="189"/>
      <x:c r="J26" s="189"/>
      <x:c r="K26" s="189"/>
      <x:c r="L26" s="189"/>
      <x:c r="M26" s="189"/>
      <x:c r="N26" s="189"/>
    </x:row>
    <x:row r="27">
      <x:c r="A27" s="346"/>
      <x:c r="B27" s="346"/>
      <x:c r="C27" s="346"/>
      <x:c r="D27" s="346"/>
      <x:c r="E27" s="346"/>
      <x:c r="F27" s="346"/>
      <x:c r="G27" s="346"/>
      <x:c r="H27" s="346"/>
      <x:c r="I27" s="189"/>
      <x:c r="J27" s="189"/>
      <x:c r="K27" s="189"/>
      <x:c r="L27" s="189"/>
      <x:c r="M27" s="189"/>
      <x:c r="N27" s="189"/>
    </x:row>
    <x:row r="28">
      <x:c r="A28" s="346"/>
      <x:c r="B28" s="346"/>
      <x:c r="C28" s="346"/>
      <x:c r="D28" s="346"/>
      <x:c r="E28" s="346"/>
      <x:c r="F28" s="346"/>
      <x:c r="G28" s="346"/>
      <x:c r="H28" s="346"/>
      <x:c r="I28" s="189"/>
      <x:c r="J28" s="189"/>
      <x:c r="K28" s="189"/>
      <x:c r="L28" s="189"/>
      <x:c r="M28" s="189"/>
      <x:c r="N28" s="189"/>
    </x:row>
    <x:row r="29">
      <x:c r="A29" s="346"/>
      <x:c r="B29" s="346"/>
      <x:c r="C29" s="346"/>
      <x:c r="D29" s="346"/>
      <x:c r="E29" s="346"/>
      <x:c r="F29" s="346"/>
      <x:c r="G29" s="346"/>
      <x:c r="H29" s="346"/>
      <x:c r="I29" s="189"/>
      <x:c r="J29" s="189"/>
      <x:c r="K29" s="189"/>
      <x:c r="L29" s="189"/>
      <x:c r="M29" s="189"/>
      <x:c r="N29" s="189"/>
    </x:row>
    <x:row r="30">
      <x:c r="A30" s="346"/>
      <x:c r="B30" s="346"/>
      <x:c r="C30" s="346"/>
      <x:c r="D30" s="346"/>
      <x:c r="E30" s="346"/>
      <x:c r="F30" s="346"/>
      <x:c r="G30" s="346"/>
      <x:c r="H30" s="346"/>
      <x:c r="I30" s="189"/>
      <x:c r="J30" s="189"/>
      <x:c r="K30" s="189"/>
      <x:c r="L30" s="189"/>
      <x:c r="M30" s="189"/>
      <x:c r="N30" s="189"/>
    </x:row>
    <x:row r="31">
      <x:c r="A31" s="346"/>
      <x:c r="B31" s="346"/>
      <x:c r="C31" s="346"/>
      <x:c r="D31" s="346"/>
      <x:c r="E31" s="346"/>
      <x:c r="F31" s="346"/>
      <x:c r="G31" s="346"/>
      <x:c r="H31" s="346"/>
      <x:c r="I31" s="189"/>
      <x:c r="J31" s="189"/>
      <x:c r="K31" s="189"/>
      <x:c r="L31" s="189"/>
      <x:c r="M31" s="189"/>
      <x:c r="N31" s="189"/>
    </x:row>
    <x:row r="32">
      <x:c r="A32" s="346"/>
      <x:c r="B32" s="346"/>
      <x:c r="C32" s="346"/>
      <x:c r="D32" s="346"/>
      <x:c r="E32" s="346"/>
      <x:c r="F32" s="346"/>
      <x:c r="G32" s="346"/>
      <x:c r="H32" s="346"/>
      <x:c r="I32" s="189"/>
      <x:c r="J32" s="189"/>
      <x:c r="K32" s="189"/>
      <x:c r="L32" s="189"/>
      <x:c r="M32" s="189"/>
      <x:c r="N32" s="189"/>
    </x:row>
    <x:row r="33">
      <x:c r="A33" s="346"/>
      <x:c r="B33" s="346"/>
      <x:c r="C33" s="346"/>
      <x:c r="D33" s="346"/>
      <x:c r="E33" s="346"/>
      <x:c r="F33" s="346"/>
      <x:c r="G33" s="346"/>
      <x:c r="H33" s="346"/>
      <x:c r="I33" s="189"/>
      <x:c r="J33" s="189"/>
      <x:c r="K33" s="189"/>
      <x:c r="L33" s="189"/>
      <x:c r="M33" s="189"/>
      <x:c r="N33" s="189"/>
    </x:row>
    <x:row r="34">
      <x:c r="A34" s="346"/>
      <x:c r="B34" s="346"/>
      <x:c r="C34" s="346"/>
      <x:c r="D34" s="346"/>
      <x:c r="E34" s="346"/>
      <x:c r="F34" s="346"/>
      <x:c r="G34" s="346"/>
      <x:c r="H34" s="346"/>
      <x:c r="I34" s="189"/>
      <x:c r="J34" s="189"/>
      <x:c r="K34" s="189"/>
      <x:c r="L34" s="189"/>
      <x:c r="M34" s="189"/>
      <x:c r="N34" s="189"/>
    </x:row>
    <x:row r="35">
      <x:c r="A35" s="346"/>
      <x:c r="B35" s="346"/>
      <x:c r="C35" s="346"/>
      <x:c r="D35" s="346"/>
      <x:c r="E35" s="346"/>
      <x:c r="F35" s="346"/>
      <x:c r="G35" s="346"/>
      <x:c r="H35" s="346"/>
      <x:c r="I35" s="189"/>
      <x:c r="J35" s="189"/>
      <x:c r="K35" s="189"/>
      <x:c r="L35" s="189"/>
      <x:c r="M35" s="189"/>
      <x:c r="N35" s="189"/>
    </x:row>
    <x:row r="36">
      <x:c r="A36" s="346"/>
      <x:c r="B36" s="346"/>
      <x:c r="C36" s="346"/>
      <x:c r="D36" s="346"/>
      <x:c r="E36" s="346"/>
      <x:c r="F36" s="346"/>
      <x:c r="G36" s="346"/>
      <x:c r="H36" s="346"/>
      <x:c r="I36" s="189"/>
      <x:c r="J36" s="189"/>
      <x:c r="K36" s="189"/>
      <x:c r="L36" s="189"/>
      <x:c r="M36" s="189"/>
      <x:c r="N36" s="189"/>
    </x:row>
    <x:row r="37">
      <x:c r="A37" s="346"/>
      <x:c r="B37" s="346"/>
      <x:c r="C37" s="346"/>
      <x:c r="D37" s="346"/>
      <x:c r="E37" s="346"/>
      <x:c r="F37" s="346"/>
      <x:c r="G37" s="346"/>
      <x:c r="H37" s="346"/>
      <x:c r="I37" s="189"/>
      <x:c r="J37" s="189"/>
      <x:c r="K37" s="189"/>
      <x:c r="L37" s="189"/>
      <x:c r="M37" s="189"/>
      <x:c r="N37" s="189"/>
    </x:row>
    <x:row r="38">
      <x:c r="A38" s="346"/>
      <x:c r="B38" s="346"/>
      <x:c r="C38" s="346"/>
      <x:c r="D38" s="346"/>
      <x:c r="E38" s="346"/>
      <x:c r="F38" s="346"/>
      <x:c r="G38" s="346"/>
      <x:c r="H38" s="346"/>
      <x:c r="I38" s="189"/>
      <x:c r="J38" s="189"/>
      <x:c r="K38" s="189"/>
      <x:c r="L38" s="189"/>
      <x:c r="M38" s="189"/>
      <x:c r="N38" s="189"/>
    </x:row>
    <x:row r="39">
      <x:c r="A39" s="346"/>
      <x:c r="B39" s="346"/>
      <x:c r="C39" s="346"/>
      <x:c r="D39" s="346"/>
      <x:c r="E39" s="346"/>
      <x:c r="F39" s="346"/>
      <x:c r="G39" s="346"/>
      <x:c r="H39" s="346"/>
      <x:c r="I39" s="189"/>
      <x:c r="J39" s="189"/>
      <x:c r="K39" s="189"/>
      <x:c r="L39" s="189"/>
      <x:c r="M39" s="189"/>
      <x:c r="N39" s="189"/>
    </x:row>
    <x:row r="40">
      <x:c r="A40" s="346"/>
      <x:c r="B40" s="346"/>
      <x:c r="C40" s="346"/>
      <x:c r="D40" s="346"/>
      <x:c r="E40" s="346"/>
      <x:c r="F40" s="346"/>
      <x:c r="G40" s="346"/>
      <x:c r="H40" s="346"/>
      <x:c r="I40" s="189"/>
      <x:c r="J40" s="189"/>
      <x:c r="K40" s="189"/>
      <x:c r="L40" s="189"/>
      <x:c r="M40" s="189"/>
      <x:c r="N40" s="189"/>
    </x:row>
    <x:row r="41">
      <x:c r="A41" s="191"/>
      <x:c r="B41" s="191"/>
      <x:c r="C41" s="191"/>
      <x:c r="D41" s="191"/>
      <x:c r="E41" s="191"/>
      <x:c r="F41" s="191"/>
      <x:c r="G41" s="191"/>
      <x:c r="H41" s="191"/>
      <x:c r="I41" s="189"/>
      <x:c r="J41" s="189"/>
      <x:c r="K41" s="189"/>
      <x:c r="L41" s="189"/>
      <x:c r="M41" s="189"/>
      <x:c r="N41" s="189"/>
    </x:row>
    <x:row r="42">
      <x:c r="A42" s="191"/>
      <x:c r="B42" s="191"/>
      <x:c r="C42" s="191"/>
      <x:c r="D42" s="191"/>
      <x:c r="E42" s="191"/>
      <x:c r="F42" s="191"/>
      <x:c r="G42" s="191"/>
      <x:c r="H42" s="191"/>
      <x:c r="I42" s="189"/>
      <x:c r="J42" s="189"/>
      <x:c r="K42" s="189"/>
      <x:c r="L42" s="189"/>
      <x:c r="M42" s="189"/>
      <x:c r="N42" s="189"/>
    </x:row>
    <x:row r="43">
      <x:c r="A43" s="191"/>
      <x:c r="B43" s="191"/>
      <x:c r="C43" s="191"/>
      <x:c r="D43" s="191"/>
      <x:c r="E43" s="191"/>
      <x:c r="F43" s="191"/>
      <x:c r="G43" s="191"/>
      <x:c r="H43" s="191"/>
      <x:c r="I43" s="189"/>
      <x:c r="J43" s="189"/>
      <x:c r="K43" s="189"/>
      <x:c r="L43" s="189"/>
      <x:c r="M43" s="189"/>
      <x:c r="N43" s="189"/>
    </x:row>
    <x:row r="44">
      <x:c r="A44" s="191"/>
      <x:c r="B44" s="191"/>
      <x:c r="C44" s="191"/>
      <x:c r="D44" s="191"/>
      <x:c r="E44" s="191"/>
      <x:c r="F44" s="191"/>
      <x:c r="G44" s="191"/>
      <x:c r="H44" s="191"/>
      <x:c r="I44" s="189"/>
      <x:c r="J44" s="189"/>
      <x:c r="K44" s="189"/>
      <x:c r="L44" s="189"/>
      <x:c r="M44" s="189"/>
      <x:c r="N44" s="189"/>
    </x:row>
    <x:row r="45">
      <x:c r="A45" s="191"/>
      <x:c r="B45" s="191"/>
      <x:c r="C45" s="191"/>
      <x:c r="D45" s="191"/>
      <x:c r="E45" s="191"/>
      <x:c r="F45" s="191"/>
      <x:c r="G45" s="191"/>
      <x:c r="H45" s="191"/>
      <x:c r="I45" s="189"/>
      <x:c r="J45" s="189"/>
      <x:c r="K45" s="189"/>
      <x:c r="L45" s="189"/>
      <x:c r="M45" s="189"/>
      <x:c r="N45" s="189"/>
    </x:row>
    <x:row r="46">
      <x:c r="A46" s="191"/>
      <x:c r="B46" s="191"/>
      <x:c r="C46" s="191"/>
      <x:c r="D46" s="191"/>
      <x:c r="E46" s="191"/>
      <x:c r="F46" s="191"/>
      <x:c r="G46" s="191"/>
      <x:c r="H46" s="191"/>
      <x:c r="I46" s="189"/>
      <x:c r="J46" s="189"/>
      <x:c r="K46" s="189"/>
      <x:c r="L46" s="189"/>
      <x:c r="M46" s="189"/>
      <x:c r="N46" s="189"/>
    </x:row>
    <x:row r="47">
      <x:c r="A47" s="191"/>
      <x:c r="B47" s="191"/>
      <x:c r="C47" s="191"/>
      <x:c r="D47" s="191"/>
      <x:c r="E47" s="191"/>
      <x:c r="F47" s="191"/>
      <x:c r="G47" s="191"/>
      <x:c r="H47" s="191"/>
      <x:c r="I47" s="189"/>
      <x:c r="J47" s="189"/>
      <x:c r="K47" s="189"/>
      <x:c r="L47" s="189"/>
      <x:c r="M47" s="189"/>
      <x:c r="N47" s="189"/>
    </x:row>
    <x:row r="48">
      <x:c r="A48" s="191"/>
      <x:c r="B48" s="191"/>
      <x:c r="C48" s="191"/>
      <x:c r="D48" s="191"/>
      <x:c r="E48" s="191"/>
      <x:c r="F48" s="191"/>
      <x:c r="G48" s="191"/>
      <x:c r="H48" s="191"/>
      <x:c r="I48" s="189"/>
      <x:c r="J48" s="189"/>
      <x:c r="K48" s="189"/>
      <x:c r="L48" s="189"/>
      <x:c r="M48" s="189"/>
      <x:c r="N48" s="189"/>
    </x:row>
    <x:row r="49">
      <x:c r="A49" s="191"/>
      <x:c r="B49" s="191"/>
      <x:c r="C49" s="191"/>
      <x:c r="D49" s="191"/>
      <x:c r="E49" s="191"/>
      <x:c r="F49" s="191"/>
      <x:c r="G49" s="191"/>
      <x:c r="H49" s="191"/>
      <x:c r="I49" s="189"/>
      <x:c r="J49" s="189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89"/>
      <x:c r="J50" s="189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89"/>
      <x:c r="J51" s="189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89"/>
      <x:c r="J52" s="189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89"/>
      <x:c r="J53" s="189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89"/>
      <x:c r="J54" s="189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89"/>
      <x:c r="J55" s="189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89"/>
      <x:c r="J56" s="189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89"/>
      <x:c r="J57" s="189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89"/>
      <x:c r="J58" s="189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89"/>
      <x:c r="J59" s="189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89"/>
      <x:c r="J60" s="189"/>
      <x:c r="K60" s="189"/>
      <x:c r="L60" s="189"/>
      <x:c r="M60" s="189"/>
      <x:c r="N60" s="189"/>
    </x:row>
  </x:sheetData>
  <x:mergeCells>
    <x:mergeCell ref="A1:H1"/>
    <x:mergeCell ref="A2:H2"/>
  </x:mergeCells>
  <x:dataValidations count="1">
    <x:dataValidation type="list" sqref="E5:E40">
      <x:formula1>"Not Started,In Progress,Pass,Fail,N/A"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4" hidden="0" customWidth="1"/>
    <x:col min="3" max="3" width="31" hidden="0" customWidth="1"/>
    <x:col min="4" max="4" width="40" hidden="0" customWidth="1"/>
    <x:col min="5" max="5" width="22" hidden="0" customWidth="1"/>
    <x:col min="6" max="6" width="22" hidden="0" customWidth="1"/>
    <x:col min="7" max="7" width="15" hidden="0" customWidth="1"/>
    <x:col min="8" max="8" width="16" hidden="0" customWidth="1"/>
  </x:cols>
  <x:sheetData>
    <x:row r="1" ht="30" customHeight="1">
      <x:c r="A1" s="260" t="str">
        <x:v>ClearCFO | Monthly CFO Pack Outline</x:v>
      </x:c>
      <x:c r="B1" s="260"/>
      <x:c r="C1" s="260"/>
      <x:c r="D1" s="260"/>
      <x:c r="E1" s="260"/>
      <x:c r="F1" s="260"/>
      <x:c r="G1" s="260"/>
      <x:c r="H1" s="260"/>
      <x:c r="I1" s="189"/>
      <x:c r="J1" s="189"/>
      <x:c r="K1" s="189"/>
      <x:c r="L1" s="189"/>
      <x:c r="M1" s="189"/>
      <x:c r="N1" s="189"/>
    </x:row>
    <x:row r="2" ht="28" customHeight="1">
      <x:c r="A2" s="262" t="str">
        <x:v>Suggested management pack structure. Keep it decision-led, not page-heavy.</x:v>
      </x:c>
      <x:c r="B2" s="262"/>
      <x:c r="C2" s="262"/>
      <x:c r="D2" s="262"/>
      <x:c r="E2" s="262"/>
      <x:c r="F2" s="262"/>
      <x:c r="G2" s="262"/>
      <x:c r="H2" s="262"/>
      <x:c r="I2" s="189"/>
      <x:c r="J2" s="189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89"/>
      <x:c r="J3" s="189"/>
      <x:c r="K3" s="189"/>
      <x:c r="L3" s="189"/>
      <x:c r="M3" s="189"/>
      <x:c r="N3" s="189"/>
    </x:row>
    <x:row r="4">
      <x:c r="A4" s="319" t="str">
        <x:v>Page / Slide</x:v>
      </x:c>
      <x:c r="B4" s="319" t="str">
        <x:v>Section</x:v>
      </x:c>
      <x:c r="C4" s="319" t="str">
        <x:v>Core question</x:v>
      </x:c>
      <x:c r="D4" s="319" t="str">
        <x:v>Minimum content</x:v>
      </x:c>
      <x:c r="E4" s="319" t="str">
        <x:v>Best visual</x:v>
      </x:c>
      <x:c r="F4" s="319" t="str">
        <x:v>Data source</x:v>
      </x:c>
      <x:c r="G4" s="319" t="str">
        <x:v>Owner</x:v>
      </x:c>
      <x:c r="H4" s="319" t="str">
        <x:v>Keep / Optional</x:v>
      </x:c>
      <x:c r="I4" s="189"/>
      <x:c r="J4" s="189"/>
      <x:c r="K4" s="189"/>
      <x:c r="L4" s="189"/>
      <x:c r="M4" s="189"/>
      <x:c r="N4" s="189"/>
    </x:row>
    <x:row r="5">
      <x:c r="A5" s="194" t="n">
        <x:v>1</x:v>
      </x:c>
      <x:c r="B5" s="194" t="str">
        <x:v>Executive Summary</x:v>
      </x:c>
      <x:c r="C5" s="194" t="str">
        <x:v>What does management need to know now?</x:v>
      </x:c>
      <x:c r="D5" s="194" t="str">
        <x:v>5 KPIs; 3 findings; 5 actions</x:v>
      </x:c>
      <x:c r="E5" s="194" t="str">
        <x:v>KPI cards + action summary</x:v>
      </x:c>
      <x:c r="F5" s="194" t="str">
        <x:v>All</x:v>
      </x:c>
      <x:c r="G5" s="194" t="str">
        <x:v>CFO</x:v>
      </x:c>
      <x:c r="H5" s="194" t="str">
        <x:v>Keep</x:v>
      </x:c>
      <x:c r="I5" s="189"/>
      <x:c r="J5" s="189"/>
      <x:c r="K5" s="189"/>
      <x:c r="L5" s="189"/>
      <x:c r="M5" s="189"/>
      <x:c r="N5" s="189"/>
    </x:row>
    <x:row r="6">
      <x:c r="A6" s="194" t="n">
        <x:v>2</x:v>
      </x:c>
      <x:c r="B6" s="194" t="str">
        <x:v>Performance Dashboard</x:v>
      </x:c>
      <x:c r="C6" s="194" t="str">
        <x:v>What changed?</x:v>
      </x:c>
      <x:c r="D6" s="194" t="str">
        <x:v>Revenue, margin, EBITDA, cash, NWC</x:v>
      </x:c>
      <x:c r="E6" s="194" t="str">
        <x:v>Trend + variance cards</x:v>
      </x:c>
      <x:c r="F6" s="194" t="str">
        <x:v>P&amp;L / BS / Cash</x:v>
      </x:c>
      <x:c r="G6" s="194" t="str">
        <x:v>FP&amp;A</x:v>
      </x:c>
      <x:c r="H6" s="194" t="str">
        <x:v>Keep</x:v>
      </x:c>
      <x:c r="I6" s="189"/>
      <x:c r="J6" s="189"/>
      <x:c r="K6" s="189"/>
      <x:c r="L6" s="189"/>
      <x:c r="M6" s="189"/>
      <x:c r="N6" s="189"/>
    </x:row>
    <x:row r="7">
      <x:c r="A7" s="194" t="n">
        <x:v>3</x:v>
      </x:c>
      <x:c r="B7" s="194" t="str">
        <x:v>Revenue &amp; Gross Margin</x:v>
      </x:c>
      <x:c r="C7" s="194" t="str">
        <x:v>Where did growth / margin move?</x:v>
      </x:c>
      <x:c r="D7" s="194" t="str">
        <x:v>Actual vs budget; price/mix/volume/cost</x:v>
      </x:c>
      <x:c r="E7" s="194" t="str">
        <x:v>Bridge / trend</x:v>
      </x:c>
      <x:c r="F7" s="194" t="str">
        <x:v>Sales detail + P&amp;L</x:v>
      </x:c>
      <x:c r="G7" s="194" t="str">
        <x:v>FP&amp;A</x:v>
      </x:c>
      <x:c r="H7" s="194" t="str">
        <x:v>Keep</x:v>
      </x:c>
      <x:c r="I7" s="189"/>
      <x:c r="J7" s="189"/>
      <x:c r="K7" s="189"/>
      <x:c r="L7" s="189"/>
      <x:c r="M7" s="189"/>
      <x:c r="N7" s="189"/>
    </x:row>
    <x:row r="8">
      <x:c r="A8" s="194" t="n">
        <x:v>4</x:v>
      </x:c>
      <x:c r="B8" s="194" t="str">
        <x:v>Opex &amp; EBITDA</x:v>
      </x:c>
      <x:c r="C8" s="194" t="str">
        <x:v>Which costs explain EBITDA?</x:v>
      </x:c>
      <x:c r="D8" s="194" t="str">
        <x:v>Cost variances; recurring/non-recurring items</x:v>
      </x:c>
      <x:c r="E8" s="194" t="str">
        <x:v>Waterfall / variance table</x:v>
      </x:c>
      <x:c r="F8" s="194" t="str">
        <x:v>P&amp;L</x:v>
      </x:c>
      <x:c r="G8" s="194" t="str">
        <x:v>FP&amp;A</x:v>
      </x:c>
      <x:c r="H8" s="194" t="str">
        <x:v>Keep</x:v>
      </x:c>
      <x:c r="I8" s="189"/>
      <x:c r="J8" s="189"/>
      <x:c r="K8" s="189"/>
      <x:c r="L8" s="189"/>
      <x:c r="M8" s="189"/>
      <x:c r="N8" s="189"/>
    </x:row>
    <x:row r="9">
      <x:c r="A9" s="194" t="n">
        <x:v>5</x:v>
      </x:c>
      <x:c r="B9" s="194" t="str">
        <x:v>Working Capital</x:v>
      </x:c>
      <x:c r="C9" s="194" t="str">
        <x:v>Where is cash tied up?</x:v>
      </x:c>
      <x:c r="D9" s="194" t="str">
        <x:v>DSO/DIO/DPO/CCC; AR/AP aging</x:v>
      </x:c>
      <x:c r="E9" s="194" t="str">
        <x:v>Trend + aging</x:v>
      </x:c>
      <x:c r="F9" s="194" t="str">
        <x:v>BS + AR/AP</x:v>
      </x:c>
      <x:c r="G9" s="194" t="str">
        <x:v>Finance</x:v>
      </x:c>
      <x:c r="H9" s="194" t="str">
        <x:v>Keep</x:v>
      </x:c>
      <x:c r="I9" s="189"/>
      <x:c r="J9" s="189"/>
      <x:c r="K9" s="189"/>
      <x:c r="L9" s="189"/>
      <x:c r="M9" s="189"/>
      <x:c r="N9" s="189"/>
    </x:row>
    <x:row r="10">
      <x:c r="A10" s="194" t="n">
        <x:v>6</x:v>
      </x:c>
      <x:c r="B10" s="194" t="str">
        <x:v>Cash &amp; Liquidity</x:v>
      </x:c>
      <x:c r="C10" s="194" t="str">
        <x:v>What is the cash risk?</x:v>
      </x:c>
      <x:c r="D10" s="194" t="str">
        <x:v>Cash bridge; 13-week headroom</x:v>
      </x:c>
      <x:c r="E10" s="194" t="str">
        <x:v>Cash curve</x:v>
      </x:c>
      <x:c r="F10" s="194" t="str">
        <x:v>Cash forecast</x:v>
      </x:c>
      <x:c r="G10" s="194" t="str">
        <x:v>Treasury</x:v>
      </x:c>
      <x:c r="H10" s="194" t="str">
        <x:v>Keep</x:v>
      </x:c>
      <x:c r="I10" s="189"/>
      <x:c r="J10" s="189"/>
      <x:c r="K10" s="189"/>
      <x:c r="L10" s="189"/>
      <x:c r="M10" s="189"/>
      <x:c r="N10" s="189"/>
    </x:row>
    <x:row r="11">
      <x:c r="A11" s="194" t="n">
        <x:v>7</x:v>
      </x:c>
      <x:c r="B11" s="194" t="str">
        <x:v>Budget / Forecast</x:v>
      </x:c>
      <x:c r="C11" s="194" t="str">
        <x:v>What has changed vs plan?</x:v>
      </x:c>
      <x:c r="D11" s="194" t="str">
        <x:v>FY outlook; key assumptions</x:v>
      </x:c>
      <x:c r="E11" s="194" t="str">
        <x:v>Forecast trend</x:v>
      </x:c>
      <x:c r="F11" s="194" t="str">
        <x:v>Budget / forecast</x:v>
      </x:c>
      <x:c r="G11" s="194" t="str">
        <x:v>FP&amp;A</x:v>
      </x:c>
      <x:c r="H11" s="194" t="str">
        <x:v>Keep</x:v>
      </x:c>
      <x:c r="I11" s="189"/>
      <x:c r="J11" s="189"/>
      <x:c r="K11" s="189"/>
      <x:c r="L11" s="189"/>
      <x:c r="M11" s="189"/>
      <x:c r="N11" s="189"/>
    </x:row>
    <x:row r="12">
      <x:c r="A12" s="194" t="n">
        <x:v>8</x:v>
      </x:c>
      <x:c r="B12" s="194" t="str">
        <x:v>Scenario / Downside</x:v>
      </x:c>
      <x:c r="C12" s="194" t="str">
        <x:v>What breaks first?</x:v>
      </x:c>
      <x:c r="D12" s="194" t="str">
        <x:v>Base/upside/downside; trigger points</x:v>
      </x:c>
      <x:c r="E12" s="194" t="str">
        <x:v>Scenario table</x:v>
      </x:c>
      <x:c r="F12" s="194" t="str">
        <x:v>Forecast</x:v>
      </x:c>
      <x:c r="G12" s="194" t="str">
        <x:v>CFO</x:v>
      </x:c>
      <x:c r="H12" s="194" t="str">
        <x:v>Optional</x:v>
      </x:c>
      <x:c r="I12" s="189"/>
      <x:c r="J12" s="189"/>
      <x:c r="K12" s="189"/>
      <x:c r="L12" s="189"/>
      <x:c r="M12" s="189"/>
      <x:c r="N12" s="189"/>
    </x:row>
    <x:row r="13">
      <x:c r="A13" s="194" t="n">
        <x:v>9</x:v>
      </x:c>
      <x:c r="B13" s="194" t="str">
        <x:v>Risks &amp; Decisions</x:v>
      </x:c>
      <x:c r="C13" s="194" t="str">
        <x:v>What needs a management decision?</x:v>
      </x:c>
      <x:c r="D13" s="194" t="str">
        <x:v>Risk, evidence, impact, decision</x:v>
      </x:c>
      <x:c r="E13" s="194" t="str">
        <x:v>Risk matrix</x:v>
      </x:c>
      <x:c r="F13" s="194" t="str">
        <x:v>All</x:v>
      </x:c>
      <x:c r="G13" s="194" t="str">
        <x:v>CFO</x:v>
      </x:c>
      <x:c r="H13" s="194" t="str">
        <x:v>Keep</x:v>
      </x:c>
      <x:c r="I13" s="189"/>
      <x:c r="J13" s="189"/>
      <x:c r="K13" s="189"/>
      <x:c r="L13" s="189"/>
      <x:c r="M13" s="189"/>
      <x:c r="N13" s="189"/>
    </x:row>
    <x:row r="14">
      <x:c r="A14" s="194" t="n">
        <x:v>10</x:v>
      </x:c>
      <x:c r="B14" s="194" t="str">
        <x:v>30/60/90 Actions</x:v>
      </x:c>
      <x:c r="C14" s="194" t="str">
        <x:v>Who owns follow-through?</x:v>
      </x:c>
      <x:c r="D14" s="194" t="str">
        <x:v>Action, owner, due date, measure</x:v>
      </x:c>
      <x:c r="E14" s="194" t="str">
        <x:v>Action tracker</x:v>
      </x:c>
      <x:c r="F14" s="194" t="str">
        <x:v>Action log</x:v>
      </x:c>
      <x:c r="G14" s="194" t="str">
        <x:v>CFO</x:v>
      </x:c>
      <x:c r="H14" s="194" t="str">
        <x:v>Keep</x:v>
      </x:c>
      <x:c r="I14" s="189"/>
      <x:c r="J14" s="189"/>
      <x:c r="K14" s="189"/>
      <x:c r="L14" s="189"/>
      <x:c r="M14" s="189"/>
      <x:c r="N14" s="189"/>
    </x:row>
    <x:row r="15">
      <x:c r="A15" s="194" t="n">
        <x:v>11</x:v>
      </x:c>
      <x:c r="B15" s="194" t="str">
        <x:v>Appendix</x:v>
      </x:c>
      <x:c r="C15" s="194" t="str">
        <x:v>What detail supports the conclusions?</x:v>
      </x:c>
      <x:c r="D15" s="194" t="str">
        <x:v>Detailed schedules</x:v>
      </x:c>
      <x:c r="E15" s="194" t="str">
        <x:v>Tables</x:v>
      </x:c>
      <x:c r="F15" s="194" t="str">
        <x:v>Source files</x:v>
      </x:c>
      <x:c r="G15" s="194" t="str">
        <x:v>Finance</x:v>
      </x:c>
      <x:c r="H15" s="194" t="str">
        <x:v>Optional</x:v>
      </x:c>
      <x:c r="I15" s="189"/>
      <x:c r="J15" s="189"/>
      <x:c r="K15" s="189"/>
      <x:c r="L15" s="189"/>
      <x:c r="M15" s="189"/>
      <x:c r="N15" s="189"/>
    </x:row>
    <x:row r="16">
      <x:c r="A16" s="191"/>
      <x:c r="B16" s="191"/>
      <x:c r="C16" s="191"/>
      <x:c r="D16" s="191"/>
      <x:c r="E16" s="191"/>
      <x:c r="F16" s="191"/>
      <x:c r="G16" s="191"/>
      <x:c r="H16" s="191"/>
      <x:c r="I16" s="189"/>
      <x:c r="J16" s="189"/>
      <x:c r="K16" s="189"/>
      <x:c r="L16" s="189"/>
      <x:c r="M16" s="189"/>
      <x:c r="N16" s="189"/>
    </x:row>
    <x:row r="17">
      <x:c r="A17" s="191"/>
      <x:c r="B17" s="191"/>
      <x:c r="C17" s="191"/>
      <x:c r="D17" s="191"/>
      <x:c r="E17" s="191"/>
      <x:c r="F17" s="191"/>
      <x:c r="G17" s="191"/>
      <x:c r="H17" s="191"/>
      <x:c r="I17" s="189"/>
      <x:c r="J17" s="189"/>
      <x:c r="K17" s="189"/>
      <x:c r="L17" s="189"/>
      <x:c r="M17" s="189"/>
      <x:c r="N17" s="189"/>
    </x:row>
    <x:row r="18">
      <x:c r="A18" s="191"/>
      <x:c r="B18" s="191"/>
      <x:c r="C18" s="191"/>
      <x:c r="D18" s="191"/>
      <x:c r="E18" s="191"/>
      <x:c r="F18" s="191"/>
      <x:c r="G18" s="191"/>
      <x:c r="H18" s="191"/>
      <x:c r="I18" s="189"/>
      <x:c r="J18" s="189"/>
      <x:c r="K18" s="189"/>
      <x:c r="L18" s="189"/>
      <x:c r="M18" s="189"/>
      <x:c r="N18" s="189"/>
    </x:row>
    <x:row r="19">
      <x:c r="A19" s="191"/>
      <x:c r="B19" s="191"/>
      <x:c r="C19" s="191"/>
      <x:c r="D19" s="191"/>
      <x:c r="E19" s="191"/>
      <x:c r="F19" s="191"/>
      <x:c r="G19" s="191"/>
      <x:c r="H19" s="191"/>
      <x:c r="I19" s="189"/>
      <x:c r="J19" s="189"/>
      <x:c r="K19" s="189"/>
      <x:c r="L19" s="189"/>
      <x:c r="M19" s="189"/>
      <x:c r="N19" s="189"/>
    </x:row>
    <x:row r="20">
      <x:c r="A20" s="191"/>
      <x:c r="B20" s="191"/>
      <x:c r="C20" s="191"/>
      <x:c r="D20" s="191"/>
      <x:c r="E20" s="191"/>
      <x:c r="F20" s="191"/>
      <x:c r="G20" s="191"/>
      <x:c r="H20" s="191"/>
      <x:c r="I20" s="189"/>
      <x:c r="J20" s="189"/>
      <x:c r="K20" s="189"/>
      <x:c r="L20" s="189"/>
      <x:c r="M20" s="189"/>
      <x:c r="N20" s="189"/>
    </x:row>
    <x:row r="21">
      <x:c r="A21" s="191"/>
      <x:c r="B21" s="191"/>
      <x:c r="C21" s="191"/>
      <x:c r="D21" s="191"/>
      <x:c r="E21" s="191"/>
      <x:c r="F21" s="191"/>
      <x:c r="G21" s="191"/>
      <x:c r="H21" s="191"/>
      <x:c r="I21" s="189"/>
      <x:c r="J21" s="189"/>
      <x:c r="K21" s="189"/>
      <x:c r="L21" s="189"/>
      <x:c r="M21" s="189"/>
      <x:c r="N21" s="189"/>
    </x:row>
    <x:row r="22">
      <x:c r="A22" s="191"/>
      <x:c r="B22" s="191"/>
      <x:c r="C22" s="191"/>
      <x:c r="D22" s="191"/>
      <x:c r="E22" s="191"/>
      <x:c r="F22" s="191"/>
      <x:c r="G22" s="191"/>
      <x:c r="H22" s="191"/>
      <x:c r="I22" s="189"/>
      <x:c r="J22" s="189"/>
      <x:c r="K22" s="189"/>
      <x:c r="L22" s="189"/>
      <x:c r="M22" s="189"/>
      <x:c r="N22" s="189"/>
    </x:row>
    <x:row r="23">
      <x:c r="A23" s="191"/>
      <x:c r="B23" s="191"/>
      <x:c r="C23" s="191"/>
      <x:c r="D23" s="191"/>
      <x:c r="E23" s="191"/>
      <x:c r="F23" s="191"/>
      <x:c r="G23" s="191"/>
      <x:c r="H23" s="191"/>
      <x:c r="I23" s="189"/>
      <x:c r="J23" s="189"/>
      <x:c r="K23" s="189"/>
      <x:c r="L23" s="189"/>
      <x:c r="M23" s="189"/>
      <x:c r="N23" s="189"/>
    </x:row>
    <x:row r="24">
      <x:c r="A24" s="191"/>
      <x:c r="B24" s="191"/>
      <x:c r="C24" s="191"/>
      <x:c r="D24" s="191"/>
      <x:c r="E24" s="191"/>
      <x:c r="F24" s="191"/>
      <x:c r="G24" s="191"/>
      <x:c r="H24" s="191"/>
      <x:c r="I24" s="189"/>
      <x:c r="J24" s="189"/>
      <x:c r="K24" s="189"/>
      <x:c r="L24" s="189"/>
      <x:c r="M24" s="189"/>
      <x:c r="N24" s="189"/>
    </x:row>
    <x:row r="25">
      <x:c r="A25" s="191"/>
      <x:c r="B25" s="191"/>
      <x:c r="C25" s="191"/>
      <x:c r="D25" s="191"/>
      <x:c r="E25" s="191"/>
      <x:c r="F25" s="191"/>
      <x:c r="G25" s="191"/>
      <x:c r="H25" s="191"/>
      <x:c r="I25" s="189"/>
      <x:c r="J25" s="189"/>
      <x:c r="K25" s="189"/>
      <x:c r="L25" s="189"/>
      <x:c r="M25" s="189"/>
      <x:c r="N25" s="189"/>
    </x:row>
    <x:row r="26">
      <x:c r="A26" s="191"/>
      <x:c r="B26" s="191"/>
      <x:c r="C26" s="191"/>
      <x:c r="D26" s="191"/>
      <x:c r="E26" s="191"/>
      <x:c r="F26" s="191"/>
      <x:c r="G26" s="191"/>
      <x:c r="H26" s="191"/>
      <x:c r="I26" s="189"/>
      <x:c r="J26" s="189"/>
      <x:c r="K26" s="189"/>
      <x:c r="L26" s="189"/>
      <x:c r="M26" s="189"/>
      <x:c r="N26" s="189"/>
    </x:row>
    <x:row r="27">
      <x:c r="A27" s="191"/>
      <x:c r="B27" s="191"/>
      <x:c r="C27" s="191"/>
      <x:c r="D27" s="191"/>
      <x:c r="E27" s="191"/>
      <x:c r="F27" s="191"/>
      <x:c r="G27" s="191"/>
      <x:c r="H27" s="191"/>
      <x:c r="I27" s="189"/>
      <x:c r="J27" s="189"/>
      <x:c r="K27" s="189"/>
      <x:c r="L27" s="189"/>
      <x:c r="M27" s="189"/>
      <x:c r="N27" s="189"/>
    </x:row>
    <x:row r="28">
      <x:c r="A28" s="191"/>
      <x:c r="B28" s="191"/>
      <x:c r="C28" s="191"/>
      <x:c r="D28" s="191"/>
      <x:c r="E28" s="191"/>
      <x:c r="F28" s="191"/>
      <x:c r="G28" s="191"/>
      <x:c r="H28" s="191"/>
      <x:c r="I28" s="189"/>
      <x:c r="J28" s="189"/>
      <x:c r="K28" s="189"/>
      <x:c r="L28" s="189"/>
      <x:c r="M28" s="189"/>
      <x:c r="N28" s="189"/>
    </x:row>
    <x:row r="29">
      <x:c r="A29" s="191"/>
      <x:c r="B29" s="191"/>
      <x:c r="C29" s="191"/>
      <x:c r="D29" s="191"/>
      <x:c r="E29" s="191"/>
      <x:c r="F29" s="191"/>
      <x:c r="G29" s="191"/>
      <x:c r="H29" s="191"/>
      <x:c r="I29" s="189"/>
      <x:c r="J29" s="189"/>
      <x:c r="K29" s="189"/>
      <x:c r="L29" s="189"/>
      <x:c r="M29" s="189"/>
      <x:c r="N29" s="189"/>
    </x:row>
    <x:row r="30">
      <x:c r="A30" s="191"/>
      <x:c r="B30" s="191"/>
      <x:c r="C30" s="191"/>
      <x:c r="D30" s="191"/>
      <x:c r="E30" s="191"/>
      <x:c r="F30" s="191"/>
      <x:c r="G30" s="191"/>
      <x:c r="H30" s="191"/>
      <x:c r="I30" s="189"/>
      <x:c r="J30" s="189"/>
      <x:c r="K30" s="189"/>
      <x:c r="L30" s="189"/>
      <x:c r="M30" s="189"/>
      <x:c r="N30" s="189"/>
    </x:row>
    <x:row r="31">
      <x:c r="A31" s="191"/>
      <x:c r="B31" s="191"/>
      <x:c r="C31" s="191"/>
      <x:c r="D31" s="191"/>
      <x:c r="E31" s="191"/>
      <x:c r="F31" s="191"/>
      <x:c r="G31" s="191"/>
      <x:c r="H31" s="191"/>
      <x:c r="I31" s="189"/>
      <x:c r="J31" s="189"/>
      <x:c r="K31" s="189"/>
      <x:c r="L31" s="189"/>
      <x:c r="M31" s="189"/>
      <x:c r="N31" s="189"/>
    </x:row>
    <x:row r="32">
      <x:c r="A32" s="191"/>
      <x:c r="B32" s="191"/>
      <x:c r="C32" s="191"/>
      <x:c r="D32" s="191"/>
      <x:c r="E32" s="191"/>
      <x:c r="F32" s="191"/>
      <x:c r="G32" s="191"/>
      <x:c r="H32" s="191"/>
      <x:c r="I32" s="189"/>
      <x:c r="J32" s="189"/>
      <x:c r="K32" s="189"/>
      <x:c r="L32" s="189"/>
      <x:c r="M32" s="189"/>
      <x:c r="N32" s="189"/>
    </x:row>
    <x:row r="33">
      <x:c r="A33" s="191"/>
      <x:c r="B33" s="191"/>
      <x:c r="C33" s="191"/>
      <x:c r="D33" s="191"/>
      <x:c r="E33" s="191"/>
      <x:c r="F33" s="191"/>
      <x:c r="G33" s="191"/>
      <x:c r="H33" s="191"/>
      <x:c r="I33" s="189"/>
      <x:c r="J33" s="189"/>
      <x:c r="K33" s="189"/>
      <x:c r="L33" s="189"/>
      <x:c r="M33" s="189"/>
      <x:c r="N33" s="189"/>
    </x:row>
    <x:row r="34">
      <x:c r="A34" s="191"/>
      <x:c r="B34" s="191"/>
      <x:c r="C34" s="191"/>
      <x:c r="D34" s="191"/>
      <x:c r="E34" s="191"/>
      <x:c r="F34" s="191"/>
      <x:c r="G34" s="191"/>
      <x:c r="H34" s="191"/>
      <x:c r="I34" s="189"/>
      <x:c r="J34" s="189"/>
      <x:c r="K34" s="189"/>
      <x:c r="L34" s="189"/>
      <x:c r="M34" s="189"/>
      <x:c r="N34" s="189"/>
    </x:row>
    <x:row r="35">
      <x:c r="A35" s="191"/>
      <x:c r="B35" s="191"/>
      <x:c r="C35" s="191"/>
      <x:c r="D35" s="191"/>
      <x:c r="E35" s="191"/>
      <x:c r="F35" s="191"/>
      <x:c r="G35" s="191"/>
      <x:c r="H35" s="191"/>
      <x:c r="I35" s="189"/>
      <x:c r="J35" s="189"/>
      <x:c r="K35" s="189"/>
      <x:c r="L35" s="189"/>
      <x:c r="M35" s="189"/>
      <x:c r="N35" s="189"/>
    </x:row>
    <x:row r="36">
      <x:c r="A36" s="191"/>
      <x:c r="B36" s="191"/>
      <x:c r="C36" s="191"/>
      <x:c r="D36" s="191"/>
      <x:c r="E36" s="191"/>
      <x:c r="F36" s="191"/>
      <x:c r="G36" s="191"/>
      <x:c r="H36" s="191"/>
      <x:c r="I36" s="189"/>
      <x:c r="J36" s="189"/>
      <x:c r="K36" s="189"/>
      <x:c r="L36" s="189"/>
      <x:c r="M36" s="189"/>
      <x:c r="N36" s="189"/>
    </x:row>
    <x:row r="37">
      <x:c r="A37" s="191"/>
      <x:c r="B37" s="191"/>
      <x:c r="C37" s="191"/>
      <x:c r="D37" s="191"/>
      <x:c r="E37" s="191"/>
      <x:c r="F37" s="191"/>
      <x:c r="G37" s="191"/>
      <x:c r="H37" s="191"/>
      <x:c r="I37" s="189"/>
      <x:c r="J37" s="189"/>
      <x:c r="K37" s="189"/>
      <x:c r="L37" s="189"/>
      <x:c r="M37" s="189"/>
      <x:c r="N37" s="189"/>
    </x:row>
    <x:row r="38">
      <x:c r="A38" s="191"/>
      <x:c r="B38" s="191"/>
      <x:c r="C38" s="191"/>
      <x:c r="D38" s="191"/>
      <x:c r="E38" s="191"/>
      <x:c r="F38" s="191"/>
      <x:c r="G38" s="191"/>
      <x:c r="H38" s="191"/>
      <x:c r="I38" s="189"/>
      <x:c r="J38" s="189"/>
      <x:c r="K38" s="189"/>
      <x:c r="L38" s="189"/>
      <x:c r="M38" s="189"/>
      <x:c r="N38" s="189"/>
    </x:row>
    <x:row r="39">
      <x:c r="A39" s="191"/>
      <x:c r="B39" s="191"/>
      <x:c r="C39" s="191"/>
      <x:c r="D39" s="191"/>
      <x:c r="E39" s="191"/>
      <x:c r="F39" s="191"/>
      <x:c r="G39" s="191"/>
      <x:c r="H39" s="191"/>
      <x:c r="I39" s="189"/>
      <x:c r="J39" s="189"/>
      <x:c r="K39" s="189"/>
      <x:c r="L39" s="189"/>
      <x:c r="M39" s="189"/>
      <x:c r="N39" s="189"/>
    </x:row>
    <x:row r="40">
      <x:c r="A40" s="191"/>
      <x:c r="B40" s="191"/>
      <x:c r="C40" s="191"/>
      <x:c r="D40" s="191"/>
      <x:c r="E40" s="191"/>
      <x:c r="F40" s="191"/>
      <x:c r="G40" s="191"/>
      <x:c r="H40" s="191"/>
      <x:c r="I40" s="189"/>
      <x:c r="J40" s="189"/>
      <x:c r="K40" s="189"/>
      <x:c r="L40" s="189"/>
      <x:c r="M40" s="189"/>
      <x:c r="N40" s="189"/>
    </x:row>
    <x:row r="41">
      <x:c r="A41" s="191"/>
      <x:c r="B41" s="191"/>
      <x:c r="C41" s="191"/>
      <x:c r="D41" s="191"/>
      <x:c r="E41" s="191"/>
      <x:c r="F41" s="191"/>
      <x:c r="G41" s="191"/>
      <x:c r="H41" s="191"/>
      <x:c r="I41" s="189"/>
      <x:c r="J41" s="189"/>
      <x:c r="K41" s="189"/>
      <x:c r="L41" s="189"/>
      <x:c r="M41" s="189"/>
      <x:c r="N41" s="189"/>
    </x:row>
    <x:row r="42">
      <x:c r="A42" s="191"/>
      <x:c r="B42" s="191"/>
      <x:c r="C42" s="191"/>
      <x:c r="D42" s="191"/>
      <x:c r="E42" s="191"/>
      <x:c r="F42" s="191"/>
      <x:c r="G42" s="191"/>
      <x:c r="H42" s="191"/>
      <x:c r="I42" s="189"/>
      <x:c r="J42" s="189"/>
      <x:c r="K42" s="189"/>
      <x:c r="L42" s="189"/>
      <x:c r="M42" s="189"/>
      <x:c r="N42" s="189"/>
    </x:row>
    <x:row r="43">
      <x:c r="A43" s="191"/>
      <x:c r="B43" s="191"/>
      <x:c r="C43" s="191"/>
      <x:c r="D43" s="191"/>
      <x:c r="E43" s="191"/>
      <x:c r="F43" s="191"/>
      <x:c r="G43" s="191"/>
      <x:c r="H43" s="191"/>
      <x:c r="I43" s="189"/>
      <x:c r="J43" s="189"/>
      <x:c r="K43" s="189"/>
      <x:c r="L43" s="189"/>
      <x:c r="M43" s="189"/>
      <x:c r="N43" s="189"/>
    </x:row>
    <x:row r="44">
      <x:c r="A44" s="191"/>
      <x:c r="B44" s="191"/>
      <x:c r="C44" s="191"/>
      <x:c r="D44" s="191"/>
      <x:c r="E44" s="191"/>
      <x:c r="F44" s="191"/>
      <x:c r="G44" s="191"/>
      <x:c r="H44" s="191"/>
      <x:c r="I44" s="189"/>
      <x:c r="J44" s="189"/>
      <x:c r="K44" s="189"/>
      <x:c r="L44" s="189"/>
      <x:c r="M44" s="189"/>
      <x:c r="N44" s="189"/>
    </x:row>
    <x:row r="45">
      <x:c r="A45" s="191"/>
      <x:c r="B45" s="191"/>
      <x:c r="C45" s="191"/>
      <x:c r="D45" s="191"/>
      <x:c r="E45" s="191"/>
      <x:c r="F45" s="191"/>
      <x:c r="G45" s="191"/>
      <x:c r="H45" s="191"/>
      <x:c r="I45" s="189"/>
      <x:c r="J45" s="189"/>
      <x:c r="K45" s="189"/>
      <x:c r="L45" s="189"/>
      <x:c r="M45" s="189"/>
      <x:c r="N45" s="189"/>
    </x:row>
    <x:row r="46">
      <x:c r="A46" s="191"/>
      <x:c r="B46" s="191"/>
      <x:c r="C46" s="191"/>
      <x:c r="D46" s="191"/>
      <x:c r="E46" s="191"/>
      <x:c r="F46" s="191"/>
      <x:c r="G46" s="191"/>
      <x:c r="H46" s="191"/>
      <x:c r="I46" s="189"/>
      <x:c r="J46" s="189"/>
      <x:c r="K46" s="189"/>
      <x:c r="L46" s="189"/>
      <x:c r="M46" s="189"/>
      <x:c r="N46" s="189"/>
    </x:row>
    <x:row r="47">
      <x:c r="A47" s="191"/>
      <x:c r="B47" s="191"/>
      <x:c r="C47" s="191"/>
      <x:c r="D47" s="191"/>
      <x:c r="E47" s="191"/>
      <x:c r="F47" s="191"/>
      <x:c r="G47" s="191"/>
      <x:c r="H47" s="191"/>
      <x:c r="I47" s="189"/>
      <x:c r="J47" s="189"/>
      <x:c r="K47" s="189"/>
      <x:c r="L47" s="189"/>
      <x:c r="M47" s="189"/>
      <x:c r="N47" s="189"/>
    </x:row>
    <x:row r="48">
      <x:c r="A48" s="191"/>
      <x:c r="B48" s="191"/>
      <x:c r="C48" s="191"/>
      <x:c r="D48" s="191"/>
      <x:c r="E48" s="191"/>
      <x:c r="F48" s="191"/>
      <x:c r="G48" s="191"/>
      <x:c r="H48" s="191"/>
      <x:c r="I48" s="189"/>
      <x:c r="J48" s="189"/>
      <x:c r="K48" s="189"/>
      <x:c r="L48" s="189"/>
      <x:c r="M48" s="189"/>
      <x:c r="N48" s="189"/>
    </x:row>
    <x:row r="49">
      <x:c r="A49" s="191"/>
      <x:c r="B49" s="191"/>
      <x:c r="C49" s="191"/>
      <x:c r="D49" s="191"/>
      <x:c r="E49" s="191"/>
      <x:c r="F49" s="191"/>
      <x:c r="G49" s="191"/>
      <x:c r="H49" s="191"/>
      <x:c r="I49" s="189"/>
      <x:c r="J49" s="189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89"/>
      <x:c r="J50" s="189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89"/>
      <x:c r="J51" s="189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89"/>
      <x:c r="J52" s="189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89"/>
      <x:c r="J53" s="189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89"/>
      <x:c r="J54" s="189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89"/>
      <x:c r="J55" s="189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89"/>
      <x:c r="J56" s="189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89"/>
      <x:c r="J57" s="189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89"/>
      <x:c r="J58" s="189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89"/>
      <x:c r="J59" s="189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89"/>
      <x:c r="J60" s="189"/>
      <x:c r="K60" s="189"/>
      <x:c r="L60" s="189"/>
      <x:c r="M60" s="189"/>
      <x:c r="N60" s="189"/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34" hidden="0" customWidth="1"/>
    <x:col min="3" max="3" width="30" hidden="0" customWidth="1"/>
    <x:col min="4" max="4" width="12" hidden="0" customWidth="1"/>
    <x:col min="5" max="5" width="19" hidden="0" customWidth="1"/>
    <x:col min="6" max="6" width="35" hidden="0" customWidth="1"/>
    <x:col min="7" max="7" width="38" hidden="0" customWidth="1"/>
  </x:cols>
  <x:sheetData>
    <x:row r="1" ht="30" customHeight="1">
      <x:c r="A1" s="260" t="str">
        <x:v>ClearCFO | KPI Dictionary</x:v>
      </x:c>
      <x:c r="B1" s="260"/>
      <x:c r="C1" s="260"/>
      <x:c r="D1" s="260"/>
      <x:c r="E1" s="260"/>
      <x:c r="F1" s="260"/>
      <x:c r="G1" s="260"/>
      <x:c r="H1" s="189"/>
      <x:c r="I1" s="189"/>
      <x:c r="J1" s="189"/>
      <x:c r="K1" s="189"/>
      <x:c r="L1" s="189"/>
      <x:c r="M1" s="189"/>
      <x:c r="N1" s="189"/>
    </x:row>
    <x:row r="2" ht="28" customHeight="1">
      <x:c r="A2" s="262" t="str">
        <x:v>Common finance metrics for SMEs and growth companies. Adapt business-specific definitions before use.</x:v>
      </x:c>
      <x:c r="B2" s="262"/>
      <x:c r="C2" s="262"/>
      <x:c r="D2" s="262"/>
      <x:c r="E2" s="262"/>
      <x:c r="F2" s="262"/>
      <x:c r="G2" s="262"/>
      <x:c r="H2" s="189"/>
      <x:c r="I2" s="189"/>
      <x:c r="J2" s="189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89"/>
      <x:c r="I3" s="189"/>
      <x:c r="J3" s="189"/>
      <x:c r="K3" s="189"/>
      <x:c r="L3" s="189"/>
      <x:c r="M3" s="189"/>
      <x:c r="N3" s="189"/>
    </x:row>
    <x:row r="4">
      <x:c r="A4" s="319" t="str">
        <x:v>KPI</x:v>
      </x:c>
      <x:c r="B4" s="319" t="str">
        <x:v>Definition</x:v>
      </x:c>
      <x:c r="C4" s="319" t="str">
        <x:v>Illustrative Formula</x:v>
      </x:c>
      <x:c r="D4" s="319" t="str">
        <x:v>Unit</x:v>
      </x:c>
      <x:c r="E4" s="319" t="str">
        <x:v>Direction</x:v>
      </x:c>
      <x:c r="F4" s="319" t="str">
        <x:v>Common question</x:v>
      </x:c>
      <x:c r="G4" s="319" t="str">
        <x:v>Caution</x:v>
      </x:c>
      <x:c r="H4" s="189"/>
      <x:c r="I4" s="189"/>
      <x:c r="J4" s="189"/>
      <x:c r="K4" s="189"/>
      <x:c r="L4" s="189"/>
      <x:c r="M4" s="189"/>
      <x:c r="N4" s="189"/>
    </x:row>
    <x:row r="5">
      <x:c r="A5" s="194" t="str">
        <x:v>Revenue Growth</x:v>
      </x:c>
      <x:c r="B5" s="194" t="str">
        <x:v>Change in revenue vs comparison period</x:v>
      </x:c>
      <x:c r="C5" s="194" t="str">
        <x:v>(Current Revenue / Prior Revenue) - 1</x:v>
      </x:c>
      <x:c r="D5" s="194" t="str">
        <x:v>%</x:v>
      </x:c>
      <x:c r="E5" s="194" t="str">
        <x:v>Depends</x:v>
      </x:c>
      <x:c r="F5" s="194" t="str">
        <x:v>Is growth accelerating or slowing?</x:v>
      </x:c>
      <x:c r="G5" s="194" t="str">
        <x:v>Check acquisitions, seasonality and one-offs.</x:v>
      </x:c>
      <x:c r="H5" s="189"/>
      <x:c r="I5" s="189"/>
      <x:c r="J5" s="189"/>
      <x:c r="K5" s="189"/>
      <x:c r="L5" s="189"/>
      <x:c r="M5" s="189"/>
      <x:c r="N5" s="189"/>
    </x:row>
    <x:row r="6">
      <x:c r="A6" s="194" t="str">
        <x:v>Gross Margin</x:v>
      </x:c>
      <x:c r="B6" s="194" t="str">
        <x:v>Gross profit as a share of revenue</x:v>
      </x:c>
      <x:c r="C6" s="194" t="str">
        <x:v>Gross Profit / Revenue</x:v>
      </x:c>
      <x:c r="D6" s="194" t="str">
        <x:v>%</x:v>
      </x:c>
      <x:c r="E6" s="194" t="str">
        <x:v>Higher usually better</x:v>
      </x:c>
      <x:c r="F6" s="194" t="str">
        <x:v>Is growth profitable?</x:v>
      </x:c>
      <x:c r="G6" s="194" t="str">
        <x:v>Mix changes can move margin without pricing changes.</x:v>
      </x:c>
      <x:c r="H6" s="189"/>
      <x:c r="I6" s="189"/>
      <x:c r="J6" s="189"/>
      <x:c r="K6" s="189"/>
      <x:c r="L6" s="189"/>
      <x:c r="M6" s="189"/>
      <x:c r="N6" s="189"/>
    </x:row>
    <x:row r="7">
      <x:c r="A7" s="194" t="str">
        <x:v>EBITDA Margin</x:v>
      </x:c>
      <x:c r="B7" s="194" t="str">
        <x:v>EBITDA as a share of revenue</x:v>
      </x:c>
      <x:c r="C7" s="194" t="str">
        <x:v>EBITDA / Revenue</x:v>
      </x:c>
      <x:c r="D7" s="194" t="str">
        <x:v>%</x:v>
      </x:c>
      <x:c r="E7" s="194" t="str">
        <x:v>Higher usually better</x:v>
      </x:c>
      <x:c r="F7" s="194" t="str">
        <x:v>Are operating economics improving?</x:v>
      </x:c>
      <x:c r="G7" s="194" t="str">
        <x:v>Policy consistency matters.</x:v>
      </x:c>
      <x:c r="H7" s="189"/>
      <x:c r="I7" s="189"/>
      <x:c r="J7" s="189"/>
      <x:c r="K7" s="189"/>
      <x:c r="L7" s="189"/>
      <x:c r="M7" s="189"/>
      <x:c r="N7" s="189"/>
    </x:row>
    <x:row r="8">
      <x:c r="A8" s="194" t="str">
        <x:v>DSO</x:v>
      </x:c>
      <x:c r="B8" s="194" t="str">
        <x:v>Approximate receivable collection days</x:v>
      </x:c>
      <x:c r="C8" s="194" t="str">
        <x:v>AR / Revenue × Days</x:v>
      </x:c>
      <x:c r="D8" s="194" t="str">
        <x:v>days</x:v>
      </x:c>
      <x:c r="E8" s="194" t="str">
        <x:v>Lower usually better</x:v>
      </x:c>
      <x:c r="F8" s="194" t="str">
        <x:v>How quickly are customers paying?</x:v>
      </x:c>
      <x:c r="G8" s="194" t="str">
        <x:v>Use credit sales where available.</x:v>
      </x:c>
      <x:c r="H8" s="189"/>
      <x:c r="I8" s="189"/>
      <x:c r="J8" s="189"/>
      <x:c r="K8" s="189"/>
      <x:c r="L8" s="189"/>
      <x:c r="M8" s="189"/>
      <x:c r="N8" s="189"/>
    </x:row>
    <x:row r="9">
      <x:c r="A9" s="194" t="str">
        <x:v>DIO</x:v>
      </x:c>
      <x:c r="B9" s="194" t="str">
        <x:v>Approximate inventory holding days</x:v>
      </x:c>
      <x:c r="C9" s="194" t="str">
        <x:v>Inventory / COGS × Days</x:v>
      </x:c>
      <x:c r="D9" s="194" t="str">
        <x:v>days</x:v>
      </x:c>
      <x:c r="E9" s="194" t="str">
        <x:v>Lower usually better</x:v>
      </x:c>
      <x:c r="F9" s="194" t="str">
        <x:v>How long is cash held in inventory?</x:v>
      </x:c>
      <x:c r="G9" s="194" t="str">
        <x:v>Seasonality and business model matter.</x:v>
      </x:c>
      <x:c r="H9" s="189"/>
      <x:c r="I9" s="189"/>
      <x:c r="J9" s="189"/>
      <x:c r="K9" s="189"/>
      <x:c r="L9" s="189"/>
      <x:c r="M9" s="189"/>
      <x:c r="N9" s="189"/>
    </x:row>
    <x:row r="10">
      <x:c r="A10" s="194" t="str">
        <x:v>DPO</x:v>
      </x:c>
      <x:c r="B10" s="194" t="str">
        <x:v>Approximate payable days</x:v>
      </x:c>
      <x:c r="C10" s="194" t="str">
        <x:v>AP / COGS × Days</x:v>
      </x:c>
      <x:c r="D10" s="194" t="str">
        <x:v>days</x:v>
      </x:c>
      <x:c r="E10" s="194" t="str">
        <x:v>Context dependent</x:v>
      </x:c>
      <x:c r="F10" s="194" t="str">
        <x:v>How long are suppliers funding operations?</x:v>
      </x:c>
      <x:c r="G10" s="194" t="str">
        <x:v>Do not optimise at expense of supplier continuity.</x:v>
      </x:c>
      <x:c r="H10" s="189"/>
      <x:c r="I10" s="189"/>
      <x:c r="J10" s="189"/>
      <x:c r="K10" s="189"/>
      <x:c r="L10" s="189"/>
      <x:c r="M10" s="189"/>
      <x:c r="N10" s="189"/>
    </x:row>
    <x:row r="11">
      <x:c r="A11" s="194" t="str">
        <x:v>Cash Conversion Cycle</x:v>
      </x:c>
      <x:c r="B11" s="194" t="str">
        <x:v>Operating cash cycle</x:v>
      </x:c>
      <x:c r="C11" s="194" t="str">
        <x:v>DSO + DIO - DPO</x:v>
      </x:c>
      <x:c r="D11" s="194" t="str">
        <x:v>days</x:v>
      </x:c>
      <x:c r="E11" s="194" t="str">
        <x:v>Lower usually better</x:v>
      </x:c>
      <x:c r="F11" s="194" t="str">
        <x:v>How long is cash tied up in operations?</x:v>
      </x:c>
      <x:c r="G11" s="194" t="str">
        <x:v>Interpret with growth and supplier terms.</x:v>
      </x:c>
      <x:c r="H11" s="189"/>
      <x:c r="I11" s="189"/>
      <x:c r="J11" s="189"/>
      <x:c r="K11" s="189"/>
      <x:c r="L11" s="189"/>
      <x:c r="M11" s="189"/>
      <x:c r="N11" s="189"/>
    </x:row>
    <x:row r="12">
      <x:c r="A12" s="194" t="str">
        <x:v>FCF Conversion</x:v>
      </x:c>
      <x:c r="B12" s="194" t="str">
        <x:v>Cash conversion of earnings</x:v>
      </x:c>
      <x:c r="C12" s="194" t="str">
        <x:v>Free Cash Flow / EBITDA</x:v>
      </x:c>
      <x:c r="D12" s="194" t="str">
        <x:v>%</x:v>
      </x:c>
      <x:c r="E12" s="194" t="str">
        <x:v>Higher usually better</x:v>
      </x:c>
      <x:c r="F12" s="194" t="str">
        <x:v>Is profit converting into cash?</x:v>
      </x:c>
      <x:c r="G12" s="194" t="str">
        <x:v>Capex cycles can distort single periods.</x:v>
      </x:c>
      <x:c r="H12" s="189"/>
      <x:c r="I12" s="189"/>
      <x:c r="J12" s="189"/>
      <x:c r="K12" s="189"/>
      <x:c r="L12" s="189"/>
      <x:c r="M12" s="189"/>
      <x:c r="N12" s="189"/>
    </x:row>
    <x:row r="13">
      <x:c r="A13" s="194" t="str">
        <x:v>Net Debt / EBITDA</x:v>
      </x:c>
      <x:c r="B13" s="194" t="str">
        <x:v>Leverage multiple</x:v>
      </x:c>
      <x:c r="C13" s="194" t="str">
        <x:v>Net Debt / LTM EBITDA</x:v>
      </x:c>
      <x:c r="D13" s="194" t="str">
        <x:v>x</x:v>
      </x:c>
      <x:c r="E13" s="194" t="str">
        <x:v>Lower usually better</x:v>
      </x:c>
      <x:c r="F13" s="194" t="str">
        <x:v>How leveraged is the business?</x:v>
      </x:c>
      <x:c r="G13" s="194" t="str">
        <x:v>EBITDA quality and debt definitions matter.</x:v>
      </x:c>
      <x:c r="H13" s="189"/>
      <x:c r="I13" s="189"/>
      <x:c r="J13" s="189"/>
      <x:c r="K13" s="189"/>
      <x:c r="L13" s="189"/>
      <x:c r="M13" s="189"/>
      <x:c r="N13" s="189"/>
    </x:row>
    <x:row r="14">
      <x:c r="A14" s="194" t="str">
        <x:v>Quick Ratio</x:v>
      </x:c>
      <x:c r="B14" s="194" t="str">
        <x:v>Near-term liquidity</x:v>
      </x:c>
      <x:c r="C14" s="194" t="str">
        <x:v>(Cash + AR) / Current Liabilities</x:v>
      </x:c>
      <x:c r="D14" s="194" t="str">
        <x:v>x</x:v>
      </x:c>
      <x:c r="E14" s="194" t="str">
        <x:v>Higher usually better</x:v>
      </x:c>
      <x:c r="F14" s="194" t="str">
        <x:v>Can near-term liabilities be covered?</x:v>
      </x:c>
      <x:c r="G14" s="194" t="str">
        <x:v>Not a substitute for cash forecasting.</x:v>
      </x:c>
      <x:c r="H14" s="189"/>
      <x:c r="I14" s="189"/>
      <x:c r="J14" s="189"/>
      <x:c r="K14" s="189"/>
      <x:c r="L14" s="189"/>
      <x:c r="M14" s="189"/>
      <x:c r="N14" s="189"/>
    </x:row>
    <x:row r="15">
      <x:c r="A15" s="191"/>
      <x:c r="B15" s="191"/>
      <x:c r="C15" s="191"/>
      <x:c r="D15" s="191"/>
      <x:c r="E15" s="191"/>
      <x:c r="F15" s="191"/>
      <x:c r="G15" s="191"/>
      <x:c r="H15" s="189"/>
      <x:c r="I15" s="189"/>
      <x:c r="J15" s="189"/>
      <x:c r="K15" s="189"/>
      <x:c r="L15" s="189"/>
      <x:c r="M15" s="189"/>
      <x:c r="N15" s="189"/>
    </x:row>
    <x:row r="16">
      <x:c r="A16" s="191"/>
      <x:c r="B16" s="191"/>
      <x:c r="C16" s="191"/>
      <x:c r="D16" s="191"/>
      <x:c r="E16" s="191"/>
      <x:c r="F16" s="191"/>
      <x:c r="G16" s="191"/>
      <x:c r="H16" s="189"/>
      <x:c r="I16" s="189"/>
      <x:c r="J16" s="189"/>
      <x:c r="K16" s="189"/>
      <x:c r="L16" s="189"/>
      <x:c r="M16" s="189"/>
      <x:c r="N16" s="189"/>
    </x:row>
    <x:row r="17">
      <x:c r="A17" s="191"/>
      <x:c r="B17" s="191"/>
      <x:c r="C17" s="191"/>
      <x:c r="D17" s="191"/>
      <x:c r="E17" s="191"/>
      <x:c r="F17" s="191"/>
      <x:c r="G17" s="191"/>
      <x:c r="H17" s="189"/>
      <x:c r="I17" s="189"/>
      <x:c r="J17" s="189"/>
      <x:c r="K17" s="189"/>
      <x:c r="L17" s="189"/>
      <x:c r="M17" s="189"/>
      <x:c r="N17" s="189"/>
    </x:row>
    <x:row r="18">
      <x:c r="A18" s="191"/>
      <x:c r="B18" s="191"/>
      <x:c r="C18" s="191"/>
      <x:c r="D18" s="191"/>
      <x:c r="E18" s="191"/>
      <x:c r="F18" s="191"/>
      <x:c r="G18" s="191"/>
      <x:c r="H18" s="189"/>
      <x:c r="I18" s="189"/>
      <x:c r="J18" s="189"/>
      <x:c r="K18" s="189"/>
      <x:c r="L18" s="189"/>
      <x:c r="M18" s="189"/>
      <x:c r="N18" s="189"/>
    </x:row>
    <x:row r="19">
      <x:c r="A19" s="191"/>
      <x:c r="B19" s="191"/>
      <x:c r="C19" s="191"/>
      <x:c r="D19" s="191"/>
      <x:c r="E19" s="191"/>
      <x:c r="F19" s="191"/>
      <x:c r="G19" s="191"/>
      <x:c r="H19" s="189"/>
      <x:c r="I19" s="189"/>
      <x:c r="J19" s="189"/>
      <x:c r="K19" s="189"/>
      <x:c r="L19" s="189"/>
      <x:c r="M19" s="189"/>
      <x:c r="N19" s="189"/>
    </x:row>
    <x:row r="20">
      <x:c r="A20" s="191"/>
      <x:c r="B20" s="191"/>
      <x:c r="C20" s="191"/>
      <x:c r="D20" s="191"/>
      <x:c r="E20" s="191"/>
      <x:c r="F20" s="191"/>
      <x:c r="G20" s="191"/>
      <x:c r="H20" s="189"/>
      <x:c r="I20" s="189"/>
      <x:c r="J20" s="189"/>
      <x:c r="K20" s="189"/>
      <x:c r="L20" s="189"/>
      <x:c r="M20" s="189"/>
      <x:c r="N20" s="189"/>
    </x:row>
    <x:row r="21">
      <x:c r="A21" s="191"/>
      <x:c r="B21" s="191"/>
      <x:c r="C21" s="191"/>
      <x:c r="D21" s="191"/>
      <x:c r="E21" s="191"/>
      <x:c r="F21" s="191"/>
      <x:c r="G21" s="191"/>
      <x:c r="H21" s="189"/>
      <x:c r="I21" s="189"/>
      <x:c r="J21" s="189"/>
      <x:c r="K21" s="189"/>
      <x:c r="L21" s="189"/>
      <x:c r="M21" s="189"/>
      <x:c r="N21" s="189"/>
    </x:row>
    <x:row r="22">
      <x:c r="A22" s="191"/>
      <x:c r="B22" s="191"/>
      <x:c r="C22" s="191"/>
      <x:c r="D22" s="191"/>
      <x:c r="E22" s="191"/>
      <x:c r="F22" s="191"/>
      <x:c r="G22" s="191"/>
      <x:c r="H22" s="189"/>
      <x:c r="I22" s="189"/>
      <x:c r="J22" s="189"/>
      <x:c r="K22" s="189"/>
      <x:c r="L22" s="189"/>
      <x:c r="M22" s="189"/>
      <x:c r="N22" s="189"/>
    </x:row>
    <x:row r="23">
      <x:c r="A23" s="191"/>
      <x:c r="B23" s="191"/>
      <x:c r="C23" s="191"/>
      <x:c r="D23" s="191"/>
      <x:c r="E23" s="191"/>
      <x:c r="F23" s="191"/>
      <x:c r="G23" s="191"/>
      <x:c r="H23" s="189"/>
      <x:c r="I23" s="189"/>
      <x:c r="J23" s="189"/>
      <x:c r="K23" s="189"/>
      <x:c r="L23" s="189"/>
      <x:c r="M23" s="189"/>
      <x:c r="N23" s="189"/>
    </x:row>
    <x:row r="24">
      <x:c r="A24" s="191"/>
      <x:c r="B24" s="191"/>
      <x:c r="C24" s="191"/>
      <x:c r="D24" s="191"/>
      <x:c r="E24" s="191"/>
      <x:c r="F24" s="191"/>
      <x:c r="G24" s="191"/>
      <x:c r="H24" s="189"/>
      <x:c r="I24" s="189"/>
      <x:c r="J24" s="189"/>
      <x:c r="K24" s="189"/>
      <x:c r="L24" s="189"/>
      <x:c r="M24" s="189"/>
      <x:c r="N24" s="189"/>
    </x:row>
    <x:row r="25">
      <x:c r="A25" s="191"/>
      <x:c r="B25" s="191"/>
      <x:c r="C25" s="191"/>
      <x:c r="D25" s="191"/>
      <x:c r="E25" s="191"/>
      <x:c r="F25" s="191"/>
      <x:c r="G25" s="191"/>
      <x:c r="H25" s="189"/>
      <x:c r="I25" s="189"/>
      <x:c r="J25" s="189"/>
      <x:c r="K25" s="189"/>
      <x:c r="L25" s="189"/>
      <x:c r="M25" s="189"/>
      <x:c r="N25" s="189"/>
    </x:row>
    <x:row r="26">
      <x:c r="A26" s="191"/>
      <x:c r="B26" s="191"/>
      <x:c r="C26" s="191"/>
      <x:c r="D26" s="191"/>
      <x:c r="E26" s="191"/>
      <x:c r="F26" s="191"/>
      <x:c r="G26" s="191"/>
      <x:c r="H26" s="189"/>
      <x:c r="I26" s="189"/>
      <x:c r="J26" s="189"/>
      <x:c r="K26" s="189"/>
      <x:c r="L26" s="189"/>
      <x:c r="M26" s="189"/>
      <x:c r="N26" s="189"/>
    </x:row>
    <x:row r="27">
      <x:c r="A27" s="191"/>
      <x:c r="B27" s="191"/>
      <x:c r="C27" s="191"/>
      <x:c r="D27" s="191"/>
      <x:c r="E27" s="191"/>
      <x:c r="F27" s="191"/>
      <x:c r="G27" s="191"/>
      <x:c r="H27" s="189"/>
      <x:c r="I27" s="189"/>
      <x:c r="J27" s="189"/>
      <x:c r="K27" s="189"/>
      <x:c r="L27" s="189"/>
      <x:c r="M27" s="189"/>
      <x:c r="N27" s="189"/>
    </x:row>
    <x:row r="28">
      <x:c r="A28" s="191"/>
      <x:c r="B28" s="191"/>
      <x:c r="C28" s="191"/>
      <x:c r="D28" s="191"/>
      <x:c r="E28" s="191"/>
      <x:c r="F28" s="191"/>
      <x:c r="G28" s="191"/>
      <x:c r="H28" s="189"/>
      <x:c r="I28" s="189"/>
      <x:c r="J28" s="189"/>
      <x:c r="K28" s="189"/>
      <x:c r="L28" s="189"/>
      <x:c r="M28" s="189"/>
      <x:c r="N28" s="189"/>
    </x:row>
    <x:row r="29">
      <x:c r="A29" s="191"/>
      <x:c r="B29" s="191"/>
      <x:c r="C29" s="191"/>
      <x:c r="D29" s="191"/>
      <x:c r="E29" s="191"/>
      <x:c r="F29" s="191"/>
      <x:c r="G29" s="191"/>
      <x:c r="H29" s="189"/>
      <x:c r="I29" s="189"/>
      <x:c r="J29" s="189"/>
      <x:c r="K29" s="189"/>
      <x:c r="L29" s="189"/>
      <x:c r="M29" s="189"/>
      <x:c r="N29" s="189"/>
    </x:row>
    <x:row r="30">
      <x:c r="A30" s="191"/>
      <x:c r="B30" s="191"/>
      <x:c r="C30" s="191"/>
      <x:c r="D30" s="191"/>
      <x:c r="E30" s="191"/>
      <x:c r="F30" s="191"/>
      <x:c r="G30" s="191"/>
      <x:c r="H30" s="189"/>
      <x:c r="I30" s="189"/>
      <x:c r="J30" s="189"/>
      <x:c r="K30" s="189"/>
      <x:c r="L30" s="189"/>
      <x:c r="M30" s="189"/>
      <x:c r="N30" s="189"/>
    </x:row>
    <x:row r="31">
      <x:c r="A31" s="191"/>
      <x:c r="B31" s="191"/>
      <x:c r="C31" s="191"/>
      <x:c r="D31" s="191"/>
      <x:c r="E31" s="191"/>
      <x:c r="F31" s="191"/>
      <x:c r="G31" s="191"/>
      <x:c r="H31" s="189"/>
      <x:c r="I31" s="189"/>
      <x:c r="J31" s="189"/>
      <x:c r="K31" s="189"/>
      <x:c r="L31" s="189"/>
      <x:c r="M31" s="189"/>
      <x:c r="N31" s="189"/>
    </x:row>
    <x:row r="32">
      <x:c r="A32" s="191"/>
      <x:c r="B32" s="191"/>
      <x:c r="C32" s="191"/>
      <x:c r="D32" s="191"/>
      <x:c r="E32" s="191"/>
      <x:c r="F32" s="191"/>
      <x:c r="G32" s="191"/>
      <x:c r="H32" s="189"/>
      <x:c r="I32" s="189"/>
      <x:c r="J32" s="189"/>
      <x:c r="K32" s="189"/>
      <x:c r="L32" s="189"/>
      <x:c r="M32" s="189"/>
      <x:c r="N32" s="189"/>
    </x:row>
    <x:row r="33">
      <x:c r="A33" s="191"/>
      <x:c r="B33" s="191"/>
      <x:c r="C33" s="191"/>
      <x:c r="D33" s="191"/>
      <x:c r="E33" s="191"/>
      <x:c r="F33" s="191"/>
      <x:c r="G33" s="191"/>
      <x:c r="H33" s="189"/>
      <x:c r="I33" s="189"/>
      <x:c r="J33" s="189"/>
      <x:c r="K33" s="189"/>
      <x:c r="L33" s="189"/>
      <x:c r="M33" s="189"/>
      <x:c r="N33" s="189"/>
    </x:row>
    <x:row r="34">
      <x:c r="A34" s="191"/>
      <x:c r="B34" s="191"/>
      <x:c r="C34" s="191"/>
      <x:c r="D34" s="191"/>
      <x:c r="E34" s="191"/>
      <x:c r="F34" s="191"/>
      <x:c r="G34" s="191"/>
      <x:c r="H34" s="189"/>
      <x:c r="I34" s="189"/>
      <x:c r="J34" s="189"/>
      <x:c r="K34" s="189"/>
      <x:c r="L34" s="189"/>
      <x:c r="M34" s="189"/>
      <x:c r="N34" s="189"/>
    </x:row>
    <x:row r="35">
      <x:c r="A35" s="191"/>
      <x:c r="B35" s="191"/>
      <x:c r="C35" s="191"/>
      <x:c r="D35" s="191"/>
      <x:c r="E35" s="191"/>
      <x:c r="F35" s="191"/>
      <x:c r="G35" s="191"/>
      <x:c r="H35" s="189"/>
      <x:c r="I35" s="189"/>
      <x:c r="J35" s="189"/>
      <x:c r="K35" s="189"/>
      <x:c r="L35" s="189"/>
      <x:c r="M35" s="189"/>
      <x:c r="N35" s="189"/>
    </x:row>
    <x:row r="36">
      <x:c r="A36" s="191"/>
      <x:c r="B36" s="191"/>
      <x:c r="C36" s="191"/>
      <x:c r="D36" s="191"/>
      <x:c r="E36" s="191"/>
      <x:c r="F36" s="191"/>
      <x:c r="G36" s="191"/>
      <x:c r="H36" s="189"/>
      <x:c r="I36" s="189"/>
      <x:c r="J36" s="189"/>
      <x:c r="K36" s="189"/>
      <x:c r="L36" s="189"/>
      <x:c r="M36" s="189"/>
      <x:c r="N36" s="189"/>
    </x:row>
    <x:row r="37">
      <x:c r="A37" s="191"/>
      <x:c r="B37" s="191"/>
      <x:c r="C37" s="191"/>
      <x:c r="D37" s="191"/>
      <x:c r="E37" s="191"/>
      <x:c r="F37" s="191"/>
      <x:c r="G37" s="191"/>
      <x:c r="H37" s="189"/>
      <x:c r="I37" s="189"/>
      <x:c r="J37" s="189"/>
      <x:c r="K37" s="189"/>
      <x:c r="L37" s="189"/>
      <x:c r="M37" s="189"/>
      <x:c r="N37" s="189"/>
    </x:row>
    <x:row r="38">
      <x:c r="A38" s="191"/>
      <x:c r="B38" s="191"/>
      <x:c r="C38" s="191"/>
      <x:c r="D38" s="191"/>
      <x:c r="E38" s="191"/>
      <x:c r="F38" s="191"/>
      <x:c r="G38" s="191"/>
      <x:c r="H38" s="189"/>
      <x:c r="I38" s="189"/>
      <x:c r="J38" s="189"/>
      <x:c r="K38" s="189"/>
      <x:c r="L38" s="189"/>
      <x:c r="M38" s="189"/>
      <x:c r="N38" s="189"/>
    </x:row>
    <x:row r="39">
      <x:c r="A39" s="191"/>
      <x:c r="B39" s="191"/>
      <x:c r="C39" s="191"/>
      <x:c r="D39" s="191"/>
      <x:c r="E39" s="191"/>
      <x:c r="F39" s="191"/>
      <x:c r="G39" s="191"/>
      <x:c r="H39" s="189"/>
      <x:c r="I39" s="189"/>
      <x:c r="J39" s="189"/>
      <x:c r="K39" s="189"/>
      <x:c r="L39" s="189"/>
      <x:c r="M39" s="189"/>
      <x:c r="N39" s="189"/>
    </x:row>
    <x:row r="40">
      <x:c r="A40" s="191"/>
      <x:c r="B40" s="191"/>
      <x:c r="C40" s="191"/>
      <x:c r="D40" s="191"/>
      <x:c r="E40" s="191"/>
      <x:c r="F40" s="191"/>
      <x:c r="G40" s="191"/>
      <x:c r="H40" s="189"/>
      <x:c r="I40" s="189"/>
      <x:c r="J40" s="189"/>
      <x:c r="K40" s="189"/>
      <x:c r="L40" s="189"/>
      <x:c r="M40" s="189"/>
      <x:c r="N40" s="189"/>
    </x:row>
    <x:row r="41">
      <x:c r="A41" s="191"/>
      <x:c r="B41" s="191"/>
      <x:c r="C41" s="191"/>
      <x:c r="D41" s="191"/>
      <x:c r="E41" s="191"/>
      <x:c r="F41" s="191"/>
      <x:c r="G41" s="191"/>
      <x:c r="H41" s="189"/>
      <x:c r="I41" s="189"/>
      <x:c r="J41" s="189"/>
      <x:c r="K41" s="189"/>
      <x:c r="L41" s="189"/>
      <x:c r="M41" s="189"/>
      <x:c r="N41" s="189"/>
    </x:row>
    <x:row r="42">
      <x:c r="A42" s="191"/>
      <x:c r="B42" s="191"/>
      <x:c r="C42" s="191"/>
      <x:c r="D42" s="191"/>
      <x:c r="E42" s="191"/>
      <x:c r="F42" s="191"/>
      <x:c r="G42" s="191"/>
      <x:c r="H42" s="189"/>
      <x:c r="I42" s="189"/>
      <x:c r="J42" s="189"/>
      <x:c r="K42" s="189"/>
      <x:c r="L42" s="189"/>
      <x:c r="M42" s="189"/>
      <x:c r="N42" s="189"/>
    </x:row>
    <x:row r="43">
      <x:c r="A43" s="191"/>
      <x:c r="B43" s="191"/>
      <x:c r="C43" s="191"/>
      <x:c r="D43" s="191"/>
      <x:c r="E43" s="191"/>
      <x:c r="F43" s="191"/>
      <x:c r="G43" s="191"/>
      <x:c r="H43" s="189"/>
      <x:c r="I43" s="189"/>
      <x:c r="J43" s="189"/>
      <x:c r="K43" s="189"/>
      <x:c r="L43" s="189"/>
      <x:c r="M43" s="189"/>
      <x:c r="N43" s="189"/>
    </x:row>
    <x:row r="44">
      <x:c r="A44" s="191"/>
      <x:c r="B44" s="191"/>
      <x:c r="C44" s="191"/>
      <x:c r="D44" s="191"/>
      <x:c r="E44" s="191"/>
      <x:c r="F44" s="191"/>
      <x:c r="G44" s="191"/>
      <x:c r="H44" s="189"/>
      <x:c r="I44" s="189"/>
      <x:c r="J44" s="189"/>
      <x:c r="K44" s="189"/>
      <x:c r="L44" s="189"/>
      <x:c r="M44" s="189"/>
      <x:c r="N44" s="189"/>
    </x:row>
    <x:row r="45">
      <x:c r="A45" s="191"/>
      <x:c r="B45" s="191"/>
      <x:c r="C45" s="191"/>
      <x:c r="D45" s="191"/>
      <x:c r="E45" s="191"/>
      <x:c r="F45" s="191"/>
      <x:c r="G45" s="191"/>
      <x:c r="H45" s="189"/>
      <x:c r="I45" s="189"/>
      <x:c r="J45" s="189"/>
      <x:c r="K45" s="189"/>
      <x:c r="L45" s="189"/>
      <x:c r="M45" s="189"/>
      <x:c r="N45" s="189"/>
    </x:row>
    <x:row r="46">
      <x:c r="A46" s="191"/>
      <x:c r="B46" s="191"/>
      <x:c r="C46" s="191"/>
      <x:c r="D46" s="191"/>
      <x:c r="E46" s="191"/>
      <x:c r="F46" s="191"/>
      <x:c r="G46" s="191"/>
      <x:c r="H46" s="189"/>
      <x:c r="I46" s="189"/>
      <x:c r="J46" s="189"/>
      <x:c r="K46" s="189"/>
      <x:c r="L46" s="189"/>
      <x:c r="M46" s="189"/>
      <x:c r="N46" s="189"/>
    </x:row>
    <x:row r="47">
      <x:c r="A47" s="191"/>
      <x:c r="B47" s="191"/>
      <x:c r="C47" s="191"/>
      <x:c r="D47" s="191"/>
      <x:c r="E47" s="191"/>
      <x:c r="F47" s="191"/>
      <x:c r="G47" s="191"/>
      <x:c r="H47" s="189"/>
      <x:c r="I47" s="189"/>
      <x:c r="J47" s="189"/>
      <x:c r="K47" s="189"/>
      <x:c r="L47" s="189"/>
      <x:c r="M47" s="189"/>
      <x:c r="N47" s="189"/>
    </x:row>
    <x:row r="48">
      <x:c r="A48" s="191"/>
      <x:c r="B48" s="191"/>
      <x:c r="C48" s="191"/>
      <x:c r="D48" s="191"/>
      <x:c r="E48" s="191"/>
      <x:c r="F48" s="191"/>
      <x:c r="G48" s="191"/>
      <x:c r="H48" s="189"/>
      <x:c r="I48" s="189"/>
      <x:c r="J48" s="189"/>
      <x:c r="K48" s="189"/>
      <x:c r="L48" s="189"/>
      <x:c r="M48" s="189"/>
      <x:c r="N48" s="189"/>
    </x:row>
    <x:row r="49">
      <x:c r="A49" s="191"/>
      <x:c r="B49" s="191"/>
      <x:c r="C49" s="191"/>
      <x:c r="D49" s="191"/>
      <x:c r="E49" s="191"/>
      <x:c r="F49" s="191"/>
      <x:c r="G49" s="191"/>
      <x:c r="H49" s="189"/>
      <x:c r="I49" s="189"/>
      <x:c r="J49" s="189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89"/>
      <x:c r="I50" s="189"/>
      <x:c r="J50" s="189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89"/>
      <x:c r="I51" s="189"/>
      <x:c r="J51" s="189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89"/>
      <x:c r="I52" s="189"/>
      <x:c r="J52" s="189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89"/>
      <x:c r="I53" s="189"/>
      <x:c r="J53" s="189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89"/>
      <x:c r="I54" s="189"/>
      <x:c r="J54" s="189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89"/>
      <x:c r="I55" s="189"/>
      <x:c r="J55" s="189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89"/>
      <x:c r="I56" s="189"/>
      <x:c r="J56" s="189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89"/>
      <x:c r="I57" s="189"/>
      <x:c r="J57" s="189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89"/>
      <x:c r="I58" s="189"/>
      <x:c r="J58" s="189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89"/>
      <x:c r="I59" s="189"/>
      <x:c r="J59" s="189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89"/>
      <x:c r="I60" s="189"/>
      <x:c r="J60" s="189"/>
      <x:c r="K60" s="189"/>
      <x:c r="L60" s="189"/>
      <x:c r="M60" s="189"/>
      <x:c r="N60" s="189"/>
    </x:row>
  </x:sheetData>
  <x:mergeCells>
    <x:mergeCell ref="A1:G1"/>
    <x:mergeCell ref="A2:G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18" hidden="0" customWidth="1"/>
    <x:col min="4" max="4" width="20" hidden="0" customWidth="1"/>
    <x:col min="5" max="5" width="24" hidden="0" customWidth="1"/>
    <x:col min="6" max="6" width="40" hidden="0" customWidth="1"/>
    <x:col min="7" max="7" width="36" hidden="0" customWidth="1"/>
    <x:col min="8" max="8" width="16" hidden="0" customWidth="1"/>
  </x:cols>
  <x:sheetData>
    <x:row r="1" ht="30" customHeight="1">
      <x:c r="A1" s="260" t="str">
        <x:v>ClearCFO | Client Data Request Checklist</x:v>
      </x:c>
      <x:c r="B1" s="260"/>
      <x:c r="C1" s="260"/>
      <x:c r="D1" s="260"/>
      <x:c r="E1" s="260"/>
      <x:c r="F1" s="260"/>
      <x:c r="G1" s="260"/>
      <x:c r="H1" s="260"/>
      <x:c r="I1" s="189"/>
      <x:c r="J1" s="189"/>
      <x:c r="K1" s="189"/>
      <x:c r="L1" s="189"/>
      <x:c r="M1" s="189"/>
      <x:c r="N1" s="189"/>
    </x:row>
    <x:row r="2" ht="28" customHeight="1">
      <x:c r="A2" s="262" t="str">
        <x:v>Ask for source-system exports wherever possible. Do not manually regroup accounts before mapping.</x:v>
      </x:c>
      <x:c r="B2" s="262"/>
      <x:c r="C2" s="262"/>
      <x:c r="D2" s="262"/>
      <x:c r="E2" s="262"/>
      <x:c r="F2" s="262"/>
      <x:c r="G2" s="262"/>
      <x:c r="H2" s="262"/>
      <x:c r="I2" s="189"/>
      <x:c r="J2" s="189"/>
      <x:c r="K2" s="189"/>
      <x:c r="L2" s="189"/>
      <x:c r="M2" s="189"/>
      <x:c r="N2" s="189"/>
    </x:row>
    <x:row r="3">
      <x:c r="A3" s="191"/>
      <x:c r="B3" s="191"/>
      <x:c r="C3" s="191"/>
      <x:c r="D3" s="191"/>
      <x:c r="E3" s="191"/>
      <x:c r="F3" s="191"/>
      <x:c r="G3" s="191"/>
      <x:c r="H3" s="191"/>
      <x:c r="I3" s="189"/>
      <x:c r="J3" s="189"/>
      <x:c r="K3" s="189"/>
      <x:c r="L3" s="189"/>
      <x:c r="M3" s="189"/>
      <x:c r="N3" s="189"/>
    </x:row>
    <x:row r="4">
      <x:c r="A4" s="319" t="str">
        <x:v>Priority</x:v>
      </x:c>
      <x:c r="B4" s="319" t="str">
        <x:v>Dataset</x:v>
      </x:c>
      <x:c r="C4" s="319" t="str">
        <x:v>Minimum Period</x:v>
      </x:c>
      <x:c r="D4" s="319" t="str">
        <x:v>Granularity</x:v>
      </x:c>
      <x:c r="E4" s="319" t="str">
        <x:v>Typical Source</x:v>
      </x:c>
      <x:c r="F4" s="319" t="str">
        <x:v>Required Fields</x:v>
      </x:c>
      <x:c r="G4" s="319" t="str">
        <x:v>Why Needed</x:v>
      </x:c>
      <x:c r="H4" s="319" t="str">
        <x:v>Status</x:v>
      </x:c>
      <x:c r="I4" s="189"/>
      <x:c r="J4" s="189"/>
      <x:c r="K4" s="189"/>
      <x:c r="L4" s="189"/>
      <x:c r="M4" s="189"/>
      <x:c r="N4" s="189"/>
    </x:row>
    <x:row r="5">
      <x:c r="A5" s="346" t="str">
        <x:v>Mandatory</x:v>
      </x:c>
      <x:c r="B5" s="346" t="str">
        <x:v>Monthly Trial Balance</x:v>
      </x:c>
      <x:c r="C5" s="346" t="str">
        <x:v>12 months; 24 preferred</x:v>
      </x:c>
      <x:c r="D5" s="346" t="str">
        <x:v>Account x month</x:v>
      </x:c>
      <x:c r="E5" s="346" t="str">
        <x:v>Tally / Busy / Zoho / ERP</x:v>
      </x:c>
      <x:c r="F5" s="346" t="str">
        <x:v>Period, account code/name, debit/credit or balance</x:v>
      </x:c>
      <x:c r="G5" s="346" t="str">
        <x:v>Build statements, trends, mapping and controls</x:v>
      </x:c>
      <x:c r="H5" s="346" t="str">
        <x:v>Not Received</x:v>
      </x:c>
      <x:c r="I5" s="189"/>
      <x:c r="J5" s="189"/>
      <x:c r="K5" s="189"/>
      <x:c r="L5" s="189"/>
      <x:c r="M5" s="189"/>
      <x:c r="N5" s="189"/>
    </x:row>
    <x:row r="6">
      <x:c r="A6" s="346" t="str">
        <x:v>Mandatory</x:v>
      </x:c>
      <x:c r="B6" s="346" t="str">
        <x:v>AR Aging</x:v>
      </x:c>
      <x:c r="C6" s="346" t="str">
        <x:v>Current month-end</x:v>
      </x:c>
      <x:c r="D6" s="346" t="str">
        <x:v>Invoice</x:v>
      </x:c>
      <x:c r="E6" s="346" t="str">
        <x:v>AR ledger / ERP</x:v>
      </x:c>
      <x:c r="F6" s="346" t="str">
        <x:v>Customer, invoice, dates, outstanding, terms</x:v>
      </x:c>
      <x:c r="G6" s="346" t="str">
        <x:v>DSO, overdue risk, collection priorities</x:v>
      </x:c>
      <x:c r="H6" s="346" t="str">
        <x:v>Not Received</x:v>
      </x:c>
      <x:c r="I6" s="189"/>
      <x:c r="J6" s="189"/>
      <x:c r="K6" s="189"/>
      <x:c r="L6" s="189"/>
      <x:c r="M6" s="189"/>
      <x:c r="N6" s="189"/>
    </x:row>
    <x:row r="7">
      <x:c r="A7" s="346" t="str">
        <x:v>Mandatory</x:v>
      </x:c>
      <x:c r="B7" s="346" t="str">
        <x:v>AP Aging</x:v>
      </x:c>
      <x:c r="C7" s="346" t="str">
        <x:v>Current month-end</x:v>
      </x:c>
      <x:c r="D7" s="346" t="str">
        <x:v>Invoice</x:v>
      </x:c>
      <x:c r="E7" s="346" t="str">
        <x:v>AP ledger / ERP</x:v>
      </x:c>
      <x:c r="F7" s="346" t="str">
        <x:v>Vendor, invoice, dates, outstanding, terms</x:v>
      </x:c>
      <x:c r="G7" s="346" t="str">
        <x:v>DPO, payment pressure and concentration</x:v>
      </x:c>
      <x:c r="H7" s="346" t="str">
        <x:v>Not Received</x:v>
      </x:c>
      <x:c r="I7" s="189"/>
      <x:c r="J7" s="189"/>
      <x:c r="K7" s="189"/>
      <x:c r="L7" s="189"/>
      <x:c r="M7" s="189"/>
      <x:c r="N7" s="189"/>
    </x:row>
    <x:row r="8">
      <x:c r="A8" s="346" t="str">
        <x:v>Recommended</x:v>
      </x:c>
      <x:c r="B8" s="346" t="str">
        <x:v>Budget / Forecast</x:v>
      </x:c>
      <x:c r="C8" s="346" t="str">
        <x:v>Current FY</x:v>
      </x:c>
      <x:c r="D8" s="346" t="str">
        <x:v>Monthly line item</x:v>
      </x:c>
      <x:c r="E8" s="346" t="str">
        <x:v>Excel / FP&amp;A</x:v>
      </x:c>
      <x:c r="F8" s="346" t="str">
        <x:v>Period, reporting line, budget / forecast</x:v>
      </x:c>
      <x:c r="G8" s="346" t="str">
        <x:v>Actual vs budget and outlook</x:v>
      </x:c>
      <x:c r="H8" s="346" t="str">
        <x:v>Not Received</x:v>
      </x:c>
      <x:c r="I8" s="189"/>
      <x:c r="J8" s="189"/>
      <x:c r="K8" s="189"/>
      <x:c r="L8" s="189"/>
      <x:c r="M8" s="189"/>
      <x:c r="N8" s="189"/>
    </x:row>
    <x:row r="9">
      <x:c r="A9" s="346" t="str">
        <x:v>Recommended</x:v>
      </x:c>
      <x:c r="B9" s="346" t="str">
        <x:v>Bank / Cash</x:v>
      </x:c>
      <x:c r="C9" s="346" t="str">
        <x:v>Current + forecast horizon</x:v>
      </x:c>
      <x:c r="D9" s="346" t="str">
        <x:v>Bank account / week</x:v>
      </x:c>
      <x:c r="E9" s="346" t="str">
        <x:v>Bank / accounting</x:v>
      </x:c>
      <x:c r="F9" s="346" t="str">
        <x:v>Opening, receipts, payments, closing</x:v>
      </x:c>
      <x:c r="G9" s="346" t="str">
        <x:v>Liquidity and 13-week cash</x:v>
      </x:c>
      <x:c r="H9" s="346" t="str">
        <x:v>Not Received</x:v>
      </x:c>
      <x:c r="I9" s="189"/>
      <x:c r="J9" s="189"/>
      <x:c r="K9" s="189"/>
      <x:c r="L9" s="189"/>
      <x:c r="M9" s="189"/>
      <x:c r="N9" s="189"/>
    </x:row>
    <x:row r="10">
      <x:c r="A10" s="346" t="str">
        <x:v>Recommended</x:v>
      </x:c>
      <x:c r="B10" s="346" t="str">
        <x:v>Sales Detail</x:v>
      </x:c>
      <x:c r="C10" s="346" t="str">
        <x:v>12 months</x:v>
      </x:c>
      <x:c r="D10" s="346" t="str">
        <x:v>Customer / product / invoice</x:v>
      </x:c>
      <x:c r="E10" s="346" t="str">
        <x:v>CRM / ERP</x:v>
      </x:c>
      <x:c r="F10" s="346" t="str">
        <x:v>Customer, product, qty, price, sales</x:v>
      </x:c>
      <x:c r="G10" s="346" t="str">
        <x:v>Revenue and margin drivers</x:v>
      </x:c>
      <x:c r="H10" s="346" t="str">
        <x:v>Not Received</x:v>
      </x:c>
      <x:c r="I10" s="189"/>
      <x:c r="J10" s="189"/>
      <x:c r="K10" s="189"/>
      <x:c r="L10" s="189"/>
      <x:c r="M10" s="189"/>
      <x:c r="N10" s="189"/>
    </x:row>
    <x:row r="11">
      <x:c r="A11" s="346" t="str">
        <x:v>Optional</x:v>
      </x:c>
      <x:c r="B11" s="346" t="str">
        <x:v>Debt Schedule</x:v>
      </x:c>
      <x:c r="C11" s="346" t="str">
        <x:v>Current</x:v>
      </x:c>
      <x:c r="D11" s="346" t="str">
        <x:v>Facility</x:v>
      </x:c>
      <x:c r="E11" s="346" t="str">
        <x:v>Loan schedules</x:v>
      </x:c>
      <x:c r="F11" s="346" t="str">
        <x:v>Lender, rate, maturity, repayment, covenants</x:v>
      </x:c>
      <x:c r="G11" s="346" t="str">
        <x:v>Net debt, debt service and refinancing</x:v>
      </x:c>
      <x:c r="H11" s="346" t="str">
        <x:v>Not Received</x:v>
      </x:c>
      <x:c r="I11" s="189"/>
      <x:c r="J11" s="189"/>
      <x:c r="K11" s="189"/>
      <x:c r="L11" s="189"/>
      <x:c r="M11" s="189"/>
      <x:c r="N11" s="189"/>
    </x:row>
    <x:row r="12">
      <x:c r="A12" s="346" t="str">
        <x:v>Optional</x:v>
      </x:c>
      <x:c r="B12" s="346" t="str">
        <x:v>Business KPIs</x:v>
      </x:c>
      <x:c r="C12" s="346" t="str">
        <x:v>12 months</x:v>
      </x:c>
      <x:c r="D12" s="346" t="str">
        <x:v>Business-specific</x:v>
      </x:c>
      <x:c r="E12" s="346" t="str">
        <x:v>Operating systems</x:v>
      </x:c>
      <x:c r="F12" s="346" t="str">
        <x:v>Units, price, utilisation, churn, etc.</x:v>
      </x:c>
      <x:c r="G12" s="346" t="str">
        <x:v>Explain financial movements</x:v>
      </x:c>
      <x:c r="H12" s="346" t="str">
        <x:v>Not Received</x:v>
      </x:c>
      <x:c r="I12" s="189"/>
      <x:c r="J12" s="189"/>
      <x:c r="K12" s="189"/>
      <x:c r="L12" s="189"/>
      <x:c r="M12" s="189"/>
      <x:c r="N12" s="189"/>
    </x:row>
    <x:row r="13">
      <x:c r="A13" s="346"/>
      <x:c r="B13" s="346"/>
      <x:c r="C13" s="346"/>
      <x:c r="D13" s="346"/>
      <x:c r="E13" s="346"/>
      <x:c r="F13" s="346"/>
      <x:c r="G13" s="346"/>
      <x:c r="H13" s="346"/>
      <x:c r="I13" s="189"/>
      <x:c r="J13" s="189"/>
      <x:c r="K13" s="189"/>
      <x:c r="L13" s="189"/>
      <x:c r="M13" s="189"/>
      <x:c r="N13" s="189"/>
    </x:row>
    <x:row r="14">
      <x:c r="A14" s="346"/>
      <x:c r="B14" s="346"/>
      <x:c r="C14" s="346"/>
      <x:c r="D14" s="346"/>
      <x:c r="E14" s="346"/>
      <x:c r="F14" s="346"/>
      <x:c r="G14" s="346"/>
      <x:c r="H14" s="346"/>
      <x:c r="I14" s="189"/>
      <x:c r="J14" s="189"/>
      <x:c r="K14" s="189"/>
      <x:c r="L14" s="189"/>
      <x:c r="M14" s="189"/>
      <x:c r="N14" s="189"/>
    </x:row>
    <x:row r="15">
      <x:c r="A15" s="346"/>
      <x:c r="B15" s="346"/>
      <x:c r="C15" s="346"/>
      <x:c r="D15" s="346"/>
      <x:c r="E15" s="346"/>
      <x:c r="F15" s="346"/>
      <x:c r="G15" s="346"/>
      <x:c r="H15" s="346"/>
      <x:c r="I15" s="189"/>
      <x:c r="J15" s="189"/>
      <x:c r="K15" s="189"/>
      <x:c r="L15" s="189"/>
      <x:c r="M15" s="189"/>
      <x:c r="N15" s="189"/>
    </x:row>
    <x:row r="16">
      <x:c r="A16" s="346"/>
      <x:c r="B16" s="346"/>
      <x:c r="C16" s="346"/>
      <x:c r="D16" s="346"/>
      <x:c r="E16" s="346"/>
      <x:c r="F16" s="346"/>
      <x:c r="G16" s="346"/>
      <x:c r="H16" s="346"/>
      <x:c r="I16" s="189"/>
      <x:c r="J16" s="189"/>
      <x:c r="K16" s="189"/>
      <x:c r="L16" s="189"/>
      <x:c r="M16" s="189"/>
      <x:c r="N16" s="189"/>
    </x:row>
    <x:row r="17">
      <x:c r="A17" s="346"/>
      <x:c r="B17" s="346"/>
      <x:c r="C17" s="346"/>
      <x:c r="D17" s="346"/>
      <x:c r="E17" s="346"/>
      <x:c r="F17" s="346"/>
      <x:c r="G17" s="346"/>
      <x:c r="H17" s="346"/>
      <x:c r="I17" s="189"/>
      <x:c r="J17" s="189"/>
      <x:c r="K17" s="189"/>
      <x:c r="L17" s="189"/>
      <x:c r="M17" s="189"/>
      <x:c r="N17" s="189"/>
    </x:row>
    <x:row r="18">
      <x:c r="A18" s="346"/>
      <x:c r="B18" s="346"/>
      <x:c r="C18" s="346"/>
      <x:c r="D18" s="346"/>
      <x:c r="E18" s="346"/>
      <x:c r="F18" s="346"/>
      <x:c r="G18" s="346"/>
      <x:c r="H18" s="346"/>
      <x:c r="I18" s="189"/>
      <x:c r="J18" s="189"/>
      <x:c r="K18" s="189"/>
      <x:c r="L18" s="189"/>
      <x:c r="M18" s="189"/>
      <x:c r="N18" s="189"/>
    </x:row>
    <x:row r="19">
      <x:c r="A19" s="346"/>
      <x:c r="B19" s="346"/>
      <x:c r="C19" s="346"/>
      <x:c r="D19" s="346"/>
      <x:c r="E19" s="346"/>
      <x:c r="F19" s="346"/>
      <x:c r="G19" s="346"/>
      <x:c r="H19" s="346"/>
      <x:c r="I19" s="189"/>
      <x:c r="J19" s="189"/>
      <x:c r="K19" s="189"/>
      <x:c r="L19" s="189"/>
      <x:c r="M19" s="189"/>
      <x:c r="N19" s="189"/>
    </x:row>
    <x:row r="20">
      <x:c r="A20" s="346"/>
      <x:c r="B20" s="346"/>
      <x:c r="C20" s="346"/>
      <x:c r="D20" s="346"/>
      <x:c r="E20" s="346"/>
      <x:c r="F20" s="346"/>
      <x:c r="G20" s="346"/>
      <x:c r="H20" s="346"/>
      <x:c r="I20" s="189"/>
      <x:c r="J20" s="189"/>
      <x:c r="K20" s="189"/>
      <x:c r="L20" s="189"/>
      <x:c r="M20" s="189"/>
      <x:c r="N20" s="189"/>
    </x:row>
    <x:row r="21">
      <x:c r="A21" s="346"/>
      <x:c r="B21" s="346"/>
      <x:c r="C21" s="346"/>
      <x:c r="D21" s="346"/>
      <x:c r="E21" s="346"/>
      <x:c r="F21" s="346"/>
      <x:c r="G21" s="346"/>
      <x:c r="H21" s="346"/>
      <x:c r="I21" s="189"/>
      <x:c r="J21" s="189"/>
      <x:c r="K21" s="189"/>
      <x:c r="L21" s="189"/>
      <x:c r="M21" s="189"/>
      <x:c r="N21" s="189"/>
    </x:row>
    <x:row r="22">
      <x:c r="A22" s="346"/>
      <x:c r="B22" s="346"/>
      <x:c r="C22" s="346"/>
      <x:c r="D22" s="346"/>
      <x:c r="E22" s="346"/>
      <x:c r="F22" s="346"/>
      <x:c r="G22" s="346"/>
      <x:c r="H22" s="346"/>
      <x:c r="I22" s="189"/>
      <x:c r="J22" s="189"/>
      <x:c r="K22" s="189"/>
      <x:c r="L22" s="189"/>
      <x:c r="M22" s="189"/>
      <x:c r="N22" s="189"/>
    </x:row>
    <x:row r="23">
      <x:c r="A23" s="346"/>
      <x:c r="B23" s="346"/>
      <x:c r="C23" s="346"/>
      <x:c r="D23" s="346"/>
      <x:c r="E23" s="346"/>
      <x:c r="F23" s="346"/>
      <x:c r="G23" s="346"/>
      <x:c r="H23" s="346"/>
      <x:c r="I23" s="189"/>
      <x:c r="J23" s="189"/>
      <x:c r="K23" s="189"/>
      <x:c r="L23" s="189"/>
      <x:c r="M23" s="189"/>
      <x:c r="N23" s="189"/>
    </x:row>
    <x:row r="24">
      <x:c r="A24" s="346"/>
      <x:c r="B24" s="346"/>
      <x:c r="C24" s="346"/>
      <x:c r="D24" s="346"/>
      <x:c r="E24" s="346"/>
      <x:c r="F24" s="346"/>
      <x:c r="G24" s="346"/>
      <x:c r="H24" s="346"/>
      <x:c r="I24" s="189"/>
      <x:c r="J24" s="189"/>
      <x:c r="K24" s="189"/>
      <x:c r="L24" s="189"/>
      <x:c r="M24" s="189"/>
      <x:c r="N24" s="189"/>
    </x:row>
    <x:row r="25">
      <x:c r="A25" s="346"/>
      <x:c r="B25" s="346"/>
      <x:c r="C25" s="346"/>
      <x:c r="D25" s="346"/>
      <x:c r="E25" s="346"/>
      <x:c r="F25" s="346"/>
      <x:c r="G25" s="346"/>
      <x:c r="H25" s="346"/>
      <x:c r="I25" s="189"/>
      <x:c r="J25" s="189"/>
      <x:c r="K25" s="189"/>
      <x:c r="L25" s="189"/>
      <x:c r="M25" s="189"/>
      <x:c r="N25" s="189"/>
    </x:row>
    <x:row r="26">
      <x:c r="A26" s="346"/>
      <x:c r="B26" s="346"/>
      <x:c r="C26" s="346"/>
      <x:c r="D26" s="346"/>
      <x:c r="E26" s="346"/>
      <x:c r="F26" s="346"/>
      <x:c r="G26" s="346"/>
      <x:c r="H26" s="346"/>
      <x:c r="I26" s="189"/>
      <x:c r="J26" s="189"/>
      <x:c r="K26" s="189"/>
      <x:c r="L26" s="189"/>
      <x:c r="M26" s="189"/>
      <x:c r="N26" s="189"/>
    </x:row>
    <x:row r="27">
      <x:c r="A27" s="346"/>
      <x:c r="B27" s="346"/>
      <x:c r="C27" s="346"/>
      <x:c r="D27" s="346"/>
      <x:c r="E27" s="346"/>
      <x:c r="F27" s="346"/>
      <x:c r="G27" s="346"/>
      <x:c r="H27" s="346"/>
      <x:c r="I27" s="189"/>
      <x:c r="J27" s="189"/>
      <x:c r="K27" s="189"/>
      <x:c r="L27" s="189"/>
      <x:c r="M27" s="189"/>
      <x:c r="N27" s="189"/>
    </x:row>
    <x:row r="28">
      <x:c r="A28" s="346"/>
      <x:c r="B28" s="346"/>
      <x:c r="C28" s="346"/>
      <x:c r="D28" s="346"/>
      <x:c r="E28" s="346"/>
      <x:c r="F28" s="346"/>
      <x:c r="G28" s="346"/>
      <x:c r="H28" s="346"/>
      <x:c r="I28" s="189"/>
      <x:c r="J28" s="189"/>
      <x:c r="K28" s="189"/>
      <x:c r="L28" s="189"/>
      <x:c r="M28" s="189"/>
      <x:c r="N28" s="189"/>
    </x:row>
    <x:row r="29">
      <x:c r="A29" s="346"/>
      <x:c r="B29" s="346"/>
      <x:c r="C29" s="346"/>
      <x:c r="D29" s="346"/>
      <x:c r="E29" s="346"/>
      <x:c r="F29" s="346"/>
      <x:c r="G29" s="346"/>
      <x:c r="H29" s="346"/>
      <x:c r="I29" s="189"/>
      <x:c r="J29" s="189"/>
      <x:c r="K29" s="189"/>
      <x:c r="L29" s="189"/>
      <x:c r="M29" s="189"/>
      <x:c r="N29" s="189"/>
    </x:row>
    <x:row r="30">
      <x:c r="A30" s="346"/>
      <x:c r="B30" s="346"/>
      <x:c r="C30" s="346"/>
      <x:c r="D30" s="346"/>
      <x:c r="E30" s="346"/>
      <x:c r="F30" s="346"/>
      <x:c r="G30" s="346"/>
      <x:c r="H30" s="346"/>
      <x:c r="I30" s="189"/>
      <x:c r="J30" s="189"/>
      <x:c r="K30" s="189"/>
      <x:c r="L30" s="189"/>
      <x:c r="M30" s="189"/>
      <x:c r="N30" s="189"/>
    </x:row>
    <x:row r="31">
      <x:c r="A31" s="191"/>
      <x:c r="B31" s="191"/>
      <x:c r="C31" s="191"/>
      <x:c r="D31" s="191"/>
      <x:c r="E31" s="191"/>
      <x:c r="F31" s="191"/>
      <x:c r="G31" s="191"/>
      <x:c r="H31" s="191"/>
      <x:c r="I31" s="189"/>
      <x:c r="J31" s="189"/>
      <x:c r="K31" s="189"/>
      <x:c r="L31" s="189"/>
      <x:c r="M31" s="189"/>
      <x:c r="N31" s="189"/>
    </x:row>
    <x:row r="32">
      <x:c r="A32" s="191"/>
      <x:c r="B32" s="191"/>
      <x:c r="C32" s="191"/>
      <x:c r="D32" s="191"/>
      <x:c r="E32" s="191"/>
      <x:c r="F32" s="191"/>
      <x:c r="G32" s="191"/>
      <x:c r="H32" s="191"/>
      <x:c r="I32" s="189"/>
      <x:c r="J32" s="189"/>
      <x:c r="K32" s="189"/>
      <x:c r="L32" s="189"/>
      <x:c r="M32" s="189"/>
      <x:c r="N32" s="189"/>
    </x:row>
    <x:row r="33">
      <x:c r="A33" s="191"/>
      <x:c r="B33" s="191"/>
      <x:c r="C33" s="191"/>
      <x:c r="D33" s="191"/>
      <x:c r="E33" s="191"/>
      <x:c r="F33" s="191"/>
      <x:c r="G33" s="191"/>
      <x:c r="H33" s="191"/>
      <x:c r="I33" s="189"/>
      <x:c r="J33" s="189"/>
      <x:c r="K33" s="189"/>
      <x:c r="L33" s="189"/>
      <x:c r="M33" s="189"/>
      <x:c r="N33" s="189"/>
    </x:row>
    <x:row r="34">
      <x:c r="A34" s="191"/>
      <x:c r="B34" s="191"/>
      <x:c r="C34" s="191"/>
      <x:c r="D34" s="191"/>
      <x:c r="E34" s="191"/>
      <x:c r="F34" s="191"/>
      <x:c r="G34" s="191"/>
      <x:c r="H34" s="191"/>
      <x:c r="I34" s="189"/>
      <x:c r="J34" s="189"/>
      <x:c r="K34" s="189"/>
      <x:c r="L34" s="189"/>
      <x:c r="M34" s="189"/>
      <x:c r="N34" s="189"/>
    </x:row>
    <x:row r="35">
      <x:c r="A35" s="191"/>
      <x:c r="B35" s="191"/>
      <x:c r="C35" s="191"/>
      <x:c r="D35" s="191"/>
      <x:c r="E35" s="191"/>
      <x:c r="F35" s="191"/>
      <x:c r="G35" s="191"/>
      <x:c r="H35" s="191"/>
      <x:c r="I35" s="189"/>
      <x:c r="J35" s="189"/>
      <x:c r="K35" s="189"/>
      <x:c r="L35" s="189"/>
      <x:c r="M35" s="189"/>
      <x:c r="N35" s="189"/>
    </x:row>
    <x:row r="36">
      <x:c r="A36" s="191"/>
      <x:c r="B36" s="191"/>
      <x:c r="C36" s="191"/>
      <x:c r="D36" s="191"/>
      <x:c r="E36" s="191"/>
      <x:c r="F36" s="191"/>
      <x:c r="G36" s="191"/>
      <x:c r="H36" s="191"/>
      <x:c r="I36" s="189"/>
      <x:c r="J36" s="189"/>
      <x:c r="K36" s="189"/>
      <x:c r="L36" s="189"/>
      <x:c r="M36" s="189"/>
      <x:c r="N36" s="189"/>
    </x:row>
    <x:row r="37">
      <x:c r="A37" s="191"/>
      <x:c r="B37" s="191"/>
      <x:c r="C37" s="191"/>
      <x:c r="D37" s="191"/>
      <x:c r="E37" s="191"/>
      <x:c r="F37" s="191"/>
      <x:c r="G37" s="191"/>
      <x:c r="H37" s="191"/>
      <x:c r="I37" s="189"/>
      <x:c r="J37" s="189"/>
      <x:c r="K37" s="189"/>
      <x:c r="L37" s="189"/>
      <x:c r="M37" s="189"/>
      <x:c r="N37" s="189"/>
    </x:row>
    <x:row r="38">
      <x:c r="A38" s="191"/>
      <x:c r="B38" s="191"/>
      <x:c r="C38" s="191"/>
      <x:c r="D38" s="191"/>
      <x:c r="E38" s="191"/>
      <x:c r="F38" s="191"/>
      <x:c r="G38" s="191"/>
      <x:c r="H38" s="191"/>
      <x:c r="I38" s="189"/>
      <x:c r="J38" s="189"/>
      <x:c r="K38" s="189"/>
      <x:c r="L38" s="189"/>
      <x:c r="M38" s="189"/>
      <x:c r="N38" s="189"/>
    </x:row>
    <x:row r="39">
      <x:c r="A39" s="191"/>
      <x:c r="B39" s="191"/>
      <x:c r="C39" s="191"/>
      <x:c r="D39" s="191"/>
      <x:c r="E39" s="191"/>
      <x:c r="F39" s="191"/>
      <x:c r="G39" s="191"/>
      <x:c r="H39" s="191"/>
      <x:c r="I39" s="189"/>
      <x:c r="J39" s="189"/>
      <x:c r="K39" s="189"/>
      <x:c r="L39" s="189"/>
      <x:c r="M39" s="189"/>
      <x:c r="N39" s="189"/>
    </x:row>
    <x:row r="40">
      <x:c r="A40" s="191"/>
      <x:c r="B40" s="191"/>
      <x:c r="C40" s="191"/>
      <x:c r="D40" s="191"/>
      <x:c r="E40" s="191"/>
      <x:c r="F40" s="191"/>
      <x:c r="G40" s="191"/>
      <x:c r="H40" s="191"/>
      <x:c r="I40" s="189"/>
      <x:c r="J40" s="189"/>
      <x:c r="K40" s="189"/>
      <x:c r="L40" s="189"/>
      <x:c r="M40" s="189"/>
      <x:c r="N40" s="189"/>
    </x:row>
    <x:row r="41">
      <x:c r="A41" s="191"/>
      <x:c r="B41" s="191"/>
      <x:c r="C41" s="191"/>
      <x:c r="D41" s="191"/>
      <x:c r="E41" s="191"/>
      <x:c r="F41" s="191"/>
      <x:c r="G41" s="191"/>
      <x:c r="H41" s="191"/>
      <x:c r="I41" s="189"/>
      <x:c r="J41" s="189"/>
      <x:c r="K41" s="189"/>
      <x:c r="L41" s="189"/>
      <x:c r="M41" s="189"/>
      <x:c r="N41" s="189"/>
    </x:row>
    <x:row r="42">
      <x:c r="A42" s="191"/>
      <x:c r="B42" s="191"/>
      <x:c r="C42" s="191"/>
      <x:c r="D42" s="191"/>
      <x:c r="E42" s="191"/>
      <x:c r="F42" s="191"/>
      <x:c r="G42" s="191"/>
      <x:c r="H42" s="191"/>
      <x:c r="I42" s="189"/>
      <x:c r="J42" s="189"/>
      <x:c r="K42" s="189"/>
      <x:c r="L42" s="189"/>
      <x:c r="M42" s="189"/>
      <x:c r="N42" s="189"/>
    </x:row>
    <x:row r="43">
      <x:c r="A43" s="191"/>
      <x:c r="B43" s="191"/>
      <x:c r="C43" s="191"/>
      <x:c r="D43" s="191"/>
      <x:c r="E43" s="191"/>
      <x:c r="F43" s="191"/>
      <x:c r="G43" s="191"/>
      <x:c r="H43" s="191"/>
      <x:c r="I43" s="189"/>
      <x:c r="J43" s="189"/>
      <x:c r="K43" s="189"/>
      <x:c r="L43" s="189"/>
      <x:c r="M43" s="189"/>
      <x:c r="N43" s="189"/>
    </x:row>
    <x:row r="44">
      <x:c r="A44" s="191"/>
      <x:c r="B44" s="191"/>
      <x:c r="C44" s="191"/>
      <x:c r="D44" s="191"/>
      <x:c r="E44" s="191"/>
      <x:c r="F44" s="191"/>
      <x:c r="G44" s="191"/>
      <x:c r="H44" s="191"/>
      <x:c r="I44" s="189"/>
      <x:c r="J44" s="189"/>
      <x:c r="K44" s="189"/>
      <x:c r="L44" s="189"/>
      <x:c r="M44" s="189"/>
      <x:c r="N44" s="189"/>
    </x:row>
    <x:row r="45">
      <x:c r="A45" s="191"/>
      <x:c r="B45" s="191"/>
      <x:c r="C45" s="191"/>
      <x:c r="D45" s="191"/>
      <x:c r="E45" s="191"/>
      <x:c r="F45" s="191"/>
      <x:c r="G45" s="191"/>
      <x:c r="H45" s="191"/>
      <x:c r="I45" s="189"/>
      <x:c r="J45" s="189"/>
      <x:c r="K45" s="189"/>
      <x:c r="L45" s="189"/>
      <x:c r="M45" s="189"/>
      <x:c r="N45" s="189"/>
    </x:row>
    <x:row r="46">
      <x:c r="A46" s="191"/>
      <x:c r="B46" s="191"/>
      <x:c r="C46" s="191"/>
      <x:c r="D46" s="191"/>
      <x:c r="E46" s="191"/>
      <x:c r="F46" s="191"/>
      <x:c r="G46" s="191"/>
      <x:c r="H46" s="191"/>
      <x:c r="I46" s="189"/>
      <x:c r="J46" s="189"/>
      <x:c r="K46" s="189"/>
      <x:c r="L46" s="189"/>
      <x:c r="M46" s="189"/>
      <x:c r="N46" s="189"/>
    </x:row>
    <x:row r="47">
      <x:c r="A47" s="191"/>
      <x:c r="B47" s="191"/>
      <x:c r="C47" s="191"/>
      <x:c r="D47" s="191"/>
      <x:c r="E47" s="191"/>
      <x:c r="F47" s="191"/>
      <x:c r="G47" s="191"/>
      <x:c r="H47" s="191"/>
      <x:c r="I47" s="189"/>
      <x:c r="J47" s="189"/>
      <x:c r="K47" s="189"/>
      <x:c r="L47" s="189"/>
      <x:c r="M47" s="189"/>
      <x:c r="N47" s="189"/>
    </x:row>
    <x:row r="48">
      <x:c r="A48" s="191"/>
      <x:c r="B48" s="191"/>
      <x:c r="C48" s="191"/>
      <x:c r="D48" s="191"/>
      <x:c r="E48" s="191"/>
      <x:c r="F48" s="191"/>
      <x:c r="G48" s="191"/>
      <x:c r="H48" s="191"/>
      <x:c r="I48" s="189"/>
      <x:c r="J48" s="189"/>
      <x:c r="K48" s="189"/>
      <x:c r="L48" s="189"/>
      <x:c r="M48" s="189"/>
      <x:c r="N48" s="189"/>
    </x:row>
    <x:row r="49">
      <x:c r="A49" s="191"/>
      <x:c r="B49" s="191"/>
      <x:c r="C49" s="191"/>
      <x:c r="D49" s="191"/>
      <x:c r="E49" s="191"/>
      <x:c r="F49" s="191"/>
      <x:c r="G49" s="191"/>
      <x:c r="H49" s="191"/>
      <x:c r="I49" s="189"/>
      <x:c r="J49" s="189"/>
      <x:c r="K49" s="189"/>
      <x:c r="L49" s="189"/>
      <x:c r="M49" s="189"/>
      <x:c r="N49" s="189"/>
    </x:row>
    <x:row r="50">
      <x:c r="A50" s="191"/>
      <x:c r="B50" s="191"/>
      <x:c r="C50" s="191"/>
      <x:c r="D50" s="191"/>
      <x:c r="E50" s="191"/>
      <x:c r="F50" s="191"/>
      <x:c r="G50" s="191"/>
      <x:c r="H50" s="191"/>
      <x:c r="I50" s="189"/>
      <x:c r="J50" s="189"/>
      <x:c r="K50" s="189"/>
      <x:c r="L50" s="189"/>
      <x:c r="M50" s="189"/>
      <x:c r="N50" s="189"/>
    </x:row>
    <x:row r="51">
      <x:c r="A51" s="191"/>
      <x:c r="B51" s="191"/>
      <x:c r="C51" s="191"/>
      <x:c r="D51" s="191"/>
      <x:c r="E51" s="191"/>
      <x:c r="F51" s="191"/>
      <x:c r="G51" s="191"/>
      <x:c r="H51" s="191"/>
      <x:c r="I51" s="189"/>
      <x:c r="J51" s="189"/>
      <x:c r="K51" s="189"/>
      <x:c r="L51" s="189"/>
      <x:c r="M51" s="189"/>
      <x:c r="N51" s="189"/>
    </x:row>
    <x:row r="52">
      <x:c r="A52" s="191"/>
      <x:c r="B52" s="191"/>
      <x:c r="C52" s="191"/>
      <x:c r="D52" s="191"/>
      <x:c r="E52" s="191"/>
      <x:c r="F52" s="191"/>
      <x:c r="G52" s="191"/>
      <x:c r="H52" s="191"/>
      <x:c r="I52" s="189"/>
      <x:c r="J52" s="189"/>
      <x:c r="K52" s="189"/>
      <x:c r="L52" s="189"/>
      <x:c r="M52" s="189"/>
      <x:c r="N52" s="189"/>
    </x:row>
    <x:row r="53">
      <x:c r="A53" s="191"/>
      <x:c r="B53" s="191"/>
      <x:c r="C53" s="191"/>
      <x:c r="D53" s="191"/>
      <x:c r="E53" s="191"/>
      <x:c r="F53" s="191"/>
      <x:c r="G53" s="191"/>
      <x:c r="H53" s="191"/>
      <x:c r="I53" s="189"/>
      <x:c r="J53" s="189"/>
      <x:c r="K53" s="189"/>
      <x:c r="L53" s="189"/>
      <x:c r="M53" s="189"/>
      <x:c r="N53" s="189"/>
    </x:row>
    <x:row r="54">
      <x:c r="A54" s="191"/>
      <x:c r="B54" s="191"/>
      <x:c r="C54" s="191"/>
      <x:c r="D54" s="191"/>
      <x:c r="E54" s="191"/>
      <x:c r="F54" s="191"/>
      <x:c r="G54" s="191"/>
      <x:c r="H54" s="191"/>
      <x:c r="I54" s="189"/>
      <x:c r="J54" s="189"/>
      <x:c r="K54" s="189"/>
      <x:c r="L54" s="189"/>
      <x:c r="M54" s="189"/>
      <x:c r="N54" s="189"/>
    </x:row>
    <x:row r="55">
      <x:c r="A55" s="191"/>
      <x:c r="B55" s="191"/>
      <x:c r="C55" s="191"/>
      <x:c r="D55" s="191"/>
      <x:c r="E55" s="191"/>
      <x:c r="F55" s="191"/>
      <x:c r="G55" s="191"/>
      <x:c r="H55" s="191"/>
      <x:c r="I55" s="189"/>
      <x:c r="J55" s="189"/>
      <x:c r="K55" s="189"/>
      <x:c r="L55" s="189"/>
      <x:c r="M55" s="189"/>
      <x:c r="N55" s="189"/>
    </x:row>
    <x:row r="56">
      <x:c r="A56" s="191"/>
      <x:c r="B56" s="191"/>
      <x:c r="C56" s="191"/>
      <x:c r="D56" s="191"/>
      <x:c r="E56" s="191"/>
      <x:c r="F56" s="191"/>
      <x:c r="G56" s="191"/>
      <x:c r="H56" s="191"/>
      <x:c r="I56" s="189"/>
      <x:c r="J56" s="189"/>
      <x:c r="K56" s="189"/>
      <x:c r="L56" s="189"/>
      <x:c r="M56" s="189"/>
      <x:c r="N56" s="189"/>
    </x:row>
    <x:row r="57">
      <x:c r="A57" s="191"/>
      <x:c r="B57" s="191"/>
      <x:c r="C57" s="191"/>
      <x:c r="D57" s="191"/>
      <x:c r="E57" s="191"/>
      <x:c r="F57" s="191"/>
      <x:c r="G57" s="191"/>
      <x:c r="H57" s="191"/>
      <x:c r="I57" s="189"/>
      <x:c r="J57" s="189"/>
      <x:c r="K57" s="189"/>
      <x:c r="L57" s="189"/>
      <x:c r="M57" s="189"/>
      <x:c r="N57" s="189"/>
    </x:row>
    <x:row r="58">
      <x:c r="A58" s="191"/>
      <x:c r="B58" s="191"/>
      <x:c r="C58" s="191"/>
      <x:c r="D58" s="191"/>
      <x:c r="E58" s="191"/>
      <x:c r="F58" s="191"/>
      <x:c r="G58" s="191"/>
      <x:c r="H58" s="191"/>
      <x:c r="I58" s="189"/>
      <x:c r="J58" s="189"/>
      <x:c r="K58" s="189"/>
      <x:c r="L58" s="189"/>
      <x:c r="M58" s="189"/>
      <x:c r="N58" s="189"/>
    </x:row>
    <x:row r="59">
      <x:c r="A59" s="191"/>
      <x:c r="B59" s="191"/>
      <x:c r="C59" s="191"/>
      <x:c r="D59" s="191"/>
      <x:c r="E59" s="191"/>
      <x:c r="F59" s="191"/>
      <x:c r="G59" s="191"/>
      <x:c r="H59" s="191"/>
      <x:c r="I59" s="189"/>
      <x:c r="J59" s="189"/>
      <x:c r="K59" s="189"/>
      <x:c r="L59" s="189"/>
      <x:c r="M59" s="189"/>
      <x:c r="N59" s="189"/>
    </x:row>
    <x:row r="60">
      <x:c r="A60" s="191"/>
      <x:c r="B60" s="191"/>
      <x:c r="C60" s="191"/>
      <x:c r="D60" s="191"/>
      <x:c r="E60" s="191"/>
      <x:c r="F60" s="191"/>
      <x:c r="G60" s="191"/>
      <x:c r="H60" s="191"/>
      <x:c r="I60" s="189"/>
      <x:c r="J60" s="189"/>
      <x:c r="K60" s="189"/>
      <x:c r="L60" s="189"/>
      <x:c r="M60" s="189"/>
      <x:c r="N60" s="189"/>
    </x:row>
  </x:sheetData>
  <x:mergeCells>
    <x:mergeCell ref="A1:H1"/>
    <x:mergeCell ref="A2:H2"/>
  </x:mergeCells>
  <x:dataValidations count="1">
    <x:dataValidation type="list" sqref="H5:H30">
      <x:formula1>"Not Received,Partial,Received,Validated,N/A"</x:formula1>
    </x:dataValidation>
  </x:dataValidations>
  <x:pageMargins left="0.7" right="0.7" top="0.75" bottom="0.75" header="0.3" footer="0.3"/>
</x:worksheet>
</file>