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80b7d3802e3b4419" /></Relationships>
</file>

<file path=xl/workbook.xml><?xml version="1.0" encoding="utf-8"?>
<x:workbook xmlns:x="http://schemas.openxmlformats.org/spreadsheetml/2006/main">
  <x:sheets>
    <x:sheet xmlns:r="http://schemas.openxmlformats.org/officeDocument/2006/relationships" name="Start Here" sheetId="1" r:id="R489424b8d6ab4e02"/>
    <x:sheet xmlns:r="http://schemas.openxmlformats.org/officeDocument/2006/relationships" name="Inventory Detail" sheetId="2" r:id="R7049f03784a74bbb"/>
    <x:sheet xmlns:r="http://schemas.openxmlformats.org/officeDocument/2006/relationships" name="Inventory Dashboard" sheetId="3" r:id="Rb94b1dc77f73498f"/>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Red](#,##0);-"/>
    <x:numFmt numFmtId="201" formatCode="₹#,##0;[Red](₹#,##0);-"/>
    <x:numFmt numFmtId="202" formatCode="dd-mmm-yy"/>
    <x:numFmt numFmtId="203" formatCode="0.0%;[Red](0.0%);-"/>
  </x:numFmts>
  <x:fonts count="10">
    <x:font>
      <x:sz val="11"/>
      <x:name val="Carlito"/>
    </x:font>
    <x:font>
      <x:b/>
      <x:sz val="20"/>
      <x:color rgb="FFFFFFFF"/>
      <x:name val="Carlito"/>
    </x:font>
    <x:font>
      <x:i/>
      <x:sz val="10"/>
      <x:color rgb="FF59636B"/>
      <x:name val="Carlito"/>
    </x:font>
    <x:font>
      <x:b/>
      <x:sz val="11"/>
      <x:color rgb="FFFFFFFF"/>
      <x:name val="Carlito"/>
    </x:font>
    <x:font>
      <x:b/>
      <x:sz val="11"/>
      <x:color rgb="FF173B35"/>
      <x:name val="Carlito"/>
    </x:font>
    <x:font>
      <x:b/>
      <x:sz val="11"/>
      <x:color rgb="FF2F8A75"/>
      <x:name val="Carlito"/>
    </x:font>
    <x:font>
      <x:sz val="9"/>
      <x:color rgb="FF1F2933"/>
      <x:name val="Carlito"/>
    </x:font>
    <x:font>
      <x:b/>
      <x:sz val="10"/>
      <x:color rgb="FFFFFFFF"/>
      <x:name val="Carlito"/>
    </x:font>
    <x:font>
      <x:sz val="11"/>
      <x:color rgb="FF0000FF"/>
      <x:name val="Carlito"/>
    </x:font>
    <x:font>
      <x:sz val="11"/>
      <x:color rgb="FF1F2933"/>
      <x:name val="Carlito"/>
    </x:font>
  </x:fonts>
  <x:fills count="7">
    <x:fill>
      <x:patternFill patternType="none"/>
    </x:fill>
    <x:fill>
      <x:patternFill patternType="gray125"/>
    </x:fill>
    <x:fill>
      <x:patternFill patternType="solid">
        <x:fgColor rgb="FF173B35"/>
      </x:patternFill>
    </x:fill>
    <x:fill>
      <x:patternFill patternType="solid">
        <x:fgColor rgb="FFF7F5F0"/>
      </x:patternFill>
    </x:fill>
    <x:fill>
      <x:patternFill patternType="solid">
        <x:fgColor rgb="FFEAF4EF"/>
      </x:patternFill>
    </x:fill>
    <x:fill>
      <x:patternFill patternType="solid">
        <x:fgColor rgb="FFFFF4E5"/>
      </x:patternFill>
    </x:fill>
    <x:fill>
      <x:patternFill patternType="solid">
        <x:fgColor rgb="FF2F8A75"/>
      </x:patternFill>
    </x:fill>
  </x:fills>
  <x:borders count="2">
    <x:border/>
    <x:border/>
  </x:borders>
  <x:cellStyleXfs count="1">
    <x:xf numFmtId="0" fontId="0" fillId="0" borderId="0"/>
  </x:cellStyleXfs>
  <x:cellXfs count="7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2" borderId="0" xfId="0" applyNumberFormat="1" applyFont="1" applyFill="1" applyBorder="1"/>
    <x:xf numFmtId="0" fontId="3" fillId="2"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0" fontId="4" fillId="4" borderId="0" xfId="0" applyNumberFormat="1" applyFont="1" applyFill="1" applyBorder="1" applyAlignment="1">
      <x:alignment wrapText="1"/>
    </x:xf>
    <x:xf numFmtId="0" fontId="0" fillId="0" borderId="0" xfId="0" applyNumberFormat="1" applyFont="1" applyFill="1" applyBorder="1" applyAlignment="1">
      <x:alignment wrapText="1"/>
    </x:xf>
    <x:xf numFmtId="0" fontId="4" fillId="4" borderId="1" xfId="0" applyNumberFormat="1" applyFont="1" applyFill="1" applyBorder="1" applyAlignment="1">
      <x:alignment wrapText="1"/>
    </x:xf>
    <x:xf numFmtId="0" fontId="0" fillId="0" borderId="1" xfId="0" applyNumberFormat="1" applyFont="1" applyFill="1" applyBorder="1" applyAlignment="1">
      <x:alignment wrapText="1"/>
    </x:xf>
    <x:xf numFmtId="0" fontId="5" fillId="3" borderId="0" xfId="0" applyNumberFormat="1" applyFont="1" applyFill="1" applyBorder="1"/>
    <x:xf numFmtId="0" fontId="5" fillId="3" borderId="1" xfId="0" applyNumberFormat="1" applyFont="1" applyFill="1" applyBorder="1"/>
    <x:xf numFmtId="0" fontId="5" fillId="3" borderId="0" xfId="0" applyNumberFormat="1" applyFont="1" applyFill="1" applyBorder="1" applyAlignment="1">
      <x:alignment wrapText="1"/>
    </x:xf>
    <x:xf numFmtId="0" fontId="5" fillId="3" borderId="1" xfId="0" applyNumberFormat="1" applyFont="1" applyFill="1" applyBorder="1" applyAlignment="1">
      <x:alignment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0" fillId="5" borderId="1" xfId="0" applyNumberFormat="1" applyFont="1" applyFill="1" applyBorder="1"/>
    <x:xf numFmtId="0" fontId="6" fillId="5" borderId="1" xfId="0" applyNumberFormat="1" applyFont="1" applyFill="1" applyBorder="1"/>
    <x:xf numFmtId="0" fontId="6" fillId="5" borderId="1" xfId="0" applyNumberFormat="1" applyFont="1" applyFill="1" applyBorder="1" applyAlignment="1">
      <x:alignment wrapText="1"/>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8" fillId="0" borderId="0" xfId="0" applyNumberFormat="1" applyFont="1" applyFill="1" applyBorder="1"/>
    <x:xf numFmtId="0" fontId="8" fillId="0" borderId="1" xfId="0" applyNumberFormat="1" applyFont="1" applyFill="1" applyBorder="1"/>
    <x:xf numFmtId="0" fontId="9" fillId="0" borderId="0" xfId="0" applyNumberFormat="1" applyFont="1" applyFill="1" applyBorder="1"/>
    <x:xf numFmtId="0" fontId="9" fillId="0" borderId="1" xfId="0" applyNumberFormat="1" applyFont="1" applyFill="1" applyBorder="1"/>
    <x:xf numFmtId="200" fontId="8" fillId="0" borderId="0" xfId="0" applyNumberFormat="1" applyFont="1" applyFill="1" applyBorder="1"/>
    <x:xf numFmtId="200" fontId="8" fillId="0" borderId="1" xfId="0" applyNumberFormat="1" applyFont="1" applyFill="1" applyBorder="1"/>
    <x:xf numFmtId="201" fontId="8" fillId="0" borderId="0" xfId="0" applyNumberFormat="1" applyFont="1" applyFill="1" applyBorder="1"/>
    <x:xf numFmtId="201" fontId="9" fillId="0" borderId="0" xfId="0" applyNumberFormat="1" applyFont="1" applyFill="1" applyBorder="1"/>
    <x:xf numFmtId="201" fontId="8" fillId="0" borderId="1" xfId="0" applyNumberFormat="1" applyFont="1" applyFill="1" applyBorder="1"/>
    <x:xf numFmtId="201" fontId="9" fillId="0" borderId="1" xfId="0" applyNumberFormat="1" applyFont="1" applyFill="1" applyBorder="1"/>
    <x:xf numFmtId="202" fontId="9" fillId="0" borderId="0" xfId="0" applyNumberFormat="1" applyFont="1" applyFill="1" applyBorder="1"/>
    <x:xf numFmtId="202" fontId="9" fillId="0" borderId="1" xfId="0" applyNumberFormat="1" applyFont="1" applyFill="1" applyBorder="1"/>
    <x:xf numFmtId="200" fontId="9" fillId="0" borderId="0" xfId="0" applyNumberFormat="1" applyFont="1" applyFill="1" applyBorder="1"/>
    <x:xf numFmtId="200" fontId="9" fillId="0" borderId="1" xfId="0" applyNumberFormat="1" applyFont="1" applyFill="1" applyBorder="1"/>
    <x:xf numFmtId="0" fontId="8" fillId="0" borderId="0" xfId="0" applyNumberFormat="1" applyFont="1" applyFill="1" applyBorder="1" applyAlignment="1">
      <x:alignment wrapText="1"/>
    </x:xf>
    <x:xf numFmtId="200" fontId="8" fillId="0" borderId="0" xfId="0" applyNumberFormat="1" applyFont="1" applyFill="1" applyBorder="1" applyAlignment="1">
      <x:alignment wrapText="1"/>
    </x:xf>
    <x:xf numFmtId="201" fontId="8" fillId="0" borderId="0" xfId="0" applyNumberFormat="1" applyFont="1" applyFill="1" applyBorder="1" applyAlignment="1">
      <x:alignment wrapText="1"/>
    </x:xf>
    <x:xf numFmtId="201" fontId="9" fillId="0" borderId="0" xfId="0" applyNumberFormat="1" applyFont="1" applyFill="1" applyBorder="1" applyAlignment="1">
      <x:alignment wrapText="1"/>
    </x:xf>
    <x:xf numFmtId="202" fontId="9" fillId="0" borderId="0" xfId="0" applyNumberFormat="1" applyFont="1" applyFill="1" applyBorder="1" applyAlignment="1">
      <x:alignment wrapText="1"/>
    </x:xf>
    <x:xf numFmtId="200" fontId="9" fillId="0" borderId="0" xfId="0" applyNumberFormat="1" applyFont="1" applyFill="1" applyBorder="1" applyAlignment="1">
      <x:alignment wrapText="1"/>
    </x:xf>
    <x:xf numFmtId="0" fontId="9" fillId="0" borderId="0" xfId="0" applyNumberFormat="1" applyFont="1" applyFill="1" applyBorder="1" applyAlignment="1">
      <x:alignment wrapText="1"/>
    </x:xf>
    <x:xf numFmtId="0" fontId="8" fillId="0" borderId="1" xfId="0" applyNumberFormat="1" applyFont="1" applyFill="1" applyBorder="1" applyAlignment="1">
      <x:alignment wrapText="1"/>
    </x:xf>
    <x:xf numFmtId="200" fontId="8" fillId="0" borderId="1" xfId="0" applyNumberFormat="1" applyFont="1" applyFill="1" applyBorder="1" applyAlignment="1">
      <x:alignment wrapText="1"/>
    </x:xf>
    <x:xf numFmtId="201" fontId="8" fillId="0" borderId="1" xfId="0" applyNumberFormat="1" applyFont="1" applyFill="1" applyBorder="1" applyAlignment="1">
      <x:alignment wrapText="1"/>
    </x:xf>
    <x:xf numFmtId="201" fontId="9" fillId="0" borderId="1" xfId="0" applyNumberFormat="1" applyFont="1" applyFill="1" applyBorder="1" applyAlignment="1">
      <x:alignment wrapText="1"/>
    </x:xf>
    <x:xf numFmtId="202" fontId="9" fillId="0" borderId="1" xfId="0" applyNumberFormat="1" applyFont="1" applyFill="1" applyBorder="1" applyAlignment="1">
      <x:alignment wrapText="1"/>
    </x:xf>
    <x:xf numFmtId="200" fontId="9" fillId="0" borderId="1" xfId="0" applyNumberFormat="1" applyFont="1" applyFill="1" applyBorder="1" applyAlignment="1">
      <x:alignment wrapText="1"/>
    </x:xf>
    <x:xf numFmtId="0" fontId="9" fillId="0" borderId="1" xfId="0" applyNumberFormat="1" applyFont="1" applyFill="1" applyBorder="1" applyAlignment="1">
      <x:alignment wrapText="1"/>
    </x:xf>
    <x:xf numFmtId="201" fontId="0" fillId="0" borderId="0" xfId="0" applyNumberFormat="1" applyFont="1" applyFill="1" applyBorder="1"/>
    <x:xf numFmtId="201" fontId="0" fillId="0"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applyAlignment="1">
      <x:alignment wrapText="1"/>
    </x:xf>
    <x:xf numFmtId="201" fontId="0" fillId="0" borderId="1" xfId="0" applyNumberFormat="1" applyFont="1" applyFill="1" applyBorder="1" applyAlignment="1">
      <x:alignment wrapText="1"/>
    </x:xf>
  </x:cellXfs>
  <x:cellStyles count="1">
    <x:cellStyle name="Normal" xfId="0"/>
  </x:cellStyles>
  <x:dxfs count="2">
    <x:dxf>
      <x:fill>
        <x:patternFill patternType="solid">
          <x:bgColor rgb="FFFCE8E6"/>
        </x:patternFill>
      </x:fill>
    </x:dxf>
    <x:dxf>
      <x:fill>
        <x:patternFill patternType="solid">
          <x:bgColor rgb="FFFFF4E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c6ce5a5be2e44df" /><Relationship Type="http://schemas.openxmlformats.org/officeDocument/2006/relationships/theme" Target="/xl/theme/theme1.xml" Id="Rc6299e9c5298499d" /><Relationship Type="http://schemas.openxmlformats.org/officeDocument/2006/relationships/sharedStrings" Target="/xl/sharedStrings.xml" Id="Re0f7a5cdf1054958" /><Relationship Type="http://schemas.openxmlformats.org/officeDocument/2006/relationships/worksheet" Target="/xl/worksheets/sheet1.xml" Id="R489424b8d6ab4e02" /><Relationship Type="http://schemas.openxmlformats.org/officeDocument/2006/relationships/worksheet" Target="/xl/worksheets/sheet2.xml" Id="R7049f03784a74bbb" /><Relationship Type="http://schemas.openxmlformats.org/officeDocument/2006/relationships/worksheet" Target="/xl/worksheets/sheet3.xml" Id="Rb94b1dc77f73498f" /></Relationships>
</file>

<file path=xl/drawings/_rels/drawing1.xml.rels>&#65279;<?xml version="1.0" encoding="utf-8"?><Relationships xmlns="http://schemas.openxmlformats.org/package/2006/relationships"><Relationship Type="http://schemas.openxmlformats.org/officeDocument/2006/relationships/chart" Target="/xl/drawings/charts/chart1.xml" Id="Rab40c2712f194f92"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Inventory Aging</a:t>
            </a:r>
          </a:p>
        </c:rich>
      </c:tx>
    </c:title>
    <c:plotArea>
      <c:barChart>
        <c:barDir val="col"/>
        <c:varyColors val="0"/>
        <c:ser>
          <c:idx val="0"/>
          <c:order val="0"/>
          <c:tx>
            <c:v>Inventory Value ₹</c:v>
          </c:tx>
          <c:cat>
            <c:strRef>
              <c:f>'Inventory Dashboard'!$A$14:$A$18</c:f>
              <c:strCache>
                <c:ptCount val="0"/>
              </c:strCache>
            </c:strRef>
          </c:cat>
          <c:val>
            <c:numRef>
              <c:f>'Inventory Dashboard'!$B$14:$B$18</c:f>
              <c:numCache>
                <c:formatCode>₹#,##0;[Red](₹#,##0);-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4</xdr:col>
      <xdr:colOff>0</xdr:colOff>
      <xdr:row>12</xdr:row>
      <xdr:rowOff>0</xdr:rowOff>
    </xdr:from>
    <xdr:to>
      <xdr:col>10</xdr:col>
      <xdr:colOff>0</xdr:colOff>
      <xdr:row>26</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b40c2712f194f92"/>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drawing" Target="/xl/drawings/drawing1.xml" Id="R38a765ae047a4305" /></Relationships>
</file>

<file path=xl/worksheets/sheet1.xml><?xml version="1.0" encoding="utf-8"?>
<x:worksheet xmlns:x="http://schemas.openxmlformats.org/spreadsheetml/2006/main">
  <x:sheetFormatPr defaultRowHeight="15"/>
  <x:cols>
    <x:col min="1" max="1" width="24" hidden="0" customWidth="1"/>
    <x:col min="2" max="2" width="70" hidden="0" customWidth="1"/>
    <x:col min="3" max="3" width="4" hidden="0" customWidth="1"/>
    <x:col min="4" max="4" width="4" hidden="0" customWidth="1"/>
    <x:col min="5" max="5" width="4" hidden="0" customWidth="1"/>
    <x:col min="6" max="6" width="4" hidden="0" customWidth="1"/>
    <x:col min="7" max="7" width="4" hidden="0" customWidth="1"/>
    <x:col min="8" max="8" width="4" hidden="0" customWidth="1"/>
  </x:cols>
  <x:sheetData>
    <x:row r="1" ht="34" customHeight="1">
      <x:c r="A1" s="4" t="str">
        <x:v>ClearCFO | Inventory Aging &amp; Cash Release Tool</x:v>
      </x:c>
      <x:c r="B1" s="4"/>
      <x:c r="C1" s="4"/>
      <x:c r="D1" s="4"/>
      <x:c r="E1" s="4"/>
      <x:c r="F1" s="4"/>
      <x:c r="G1" s="4"/>
      <x:c r="H1" s="4"/>
    </x:row>
    <x:row r="2" ht="28" customHeight="1">
      <x:c r="A2" s="10" t="str">
        <x:v>Free management resource | Ready-to-use finance template.</x:v>
      </x:c>
      <x:c r="B2" s="10"/>
      <x:c r="C2" s="10"/>
      <x:c r="D2" s="10"/>
      <x:c r="E2" s="10"/>
      <x:c r="F2" s="10"/>
      <x:c r="G2" s="10"/>
      <x:c r="H2" s="10"/>
    </x:row>
    <x:row r="4" ht="22" customHeight="1">
      <x:c r="A4" s="14" t="str">
        <x:v>WEBSITE RESOURCE CARD</x:v>
      </x:c>
      <x:c r="B4" s="14" t="str">
        <x:v>WEBSITE RESOURCE CARD</x:v>
      </x:c>
      <x:c r="C4" s="14" t="str">
        <x:v>WEBSITE RESOURCE CARD</x:v>
      </x:c>
      <x:c r="D4" s="14" t="str">
        <x:v>WEBSITE RESOURCE CARD</x:v>
      </x:c>
      <x:c r="E4" s="14" t="str">
        <x:v>WEBSITE RESOURCE CARD</x:v>
      </x:c>
      <x:c r="F4" s="14" t="str">
        <x:v>WEBSITE RESOURCE CARD</x:v>
      </x:c>
      <x:c r="G4" s="14" t="str">
        <x:v>WEBSITE RESOURCE CARD</x:v>
      </x:c>
      <x:c r="H4" s="14" t="str">
        <x:v>WEBSITE RESOURCE CARD</x:v>
      </x:c>
    </x:row>
    <x:row r="5">
      <x:c r="A5" s="20" t="str">
        <x:v>Resource title</x:v>
      </x:c>
      <x:c r="B5" s="21" t="str">
        <x:v>Inventory Aging &amp; Cash Release Tool</x:v>
      </x:c>
    </x:row>
    <x:row r="6">
      <x:c r="A6" s="20" t="str">
        <x:v>Suggested website description</x:v>
      </x:c>
      <x:c r="B6" s="21" t="str">
        <x:v>A SKU-level inventory aging template to identify slow-moving stock, excess quantities and potential cash release actions.</x:v>
      </x:c>
    </x:row>
    <x:row r="7">
      <x:c r="A7" s="20" t="str">
        <x:v>Category</x:v>
      </x:c>
      <x:c r="B7" s="21" t="str">
        <x:v>Free Finance Resources</x:v>
      </x:c>
    </x:row>
    <x:row r="8">
      <x:c r="A8" s="20" t="str">
        <x:v>Format</x:v>
      </x:c>
      <x:c r="B8" s="21" t="str">
        <x:v>Excel (.xlsx)</x:v>
      </x:c>
    </x:row>
    <x:row r="9">
      <x:c r="A9" s="20" t="str">
        <x:v>Best for</x:v>
      </x:c>
      <x:c r="B9" s="21" t="str">
        <x:v>SMEs with inventory, operations teams, founders and finance managers</x:v>
      </x:c>
    </x:row>
    <x:row r="10">
      <x:c r="A10" s="20" t="str">
        <x:v>Typical setup time</x:v>
      </x:c>
      <x:c r="B10" s="21" t="str">
        <x:v>20–40 minutes</x:v>
      </x:c>
    </x:row>
    <x:row r="12" ht="22" customHeight="1">
      <x:c r="A12" s="14" t="str">
        <x:v>HOW TO USE</x:v>
      </x:c>
      <x:c r="B12" s="14" t="str">
        <x:v>HOW TO USE</x:v>
      </x:c>
      <x:c r="C12" s="14" t="str">
        <x:v>HOW TO USE</x:v>
      </x:c>
      <x:c r="D12" s="14" t="str">
        <x:v>HOW TO USE</x:v>
      </x:c>
      <x:c r="E12" s="14" t="str">
        <x:v>HOW TO USE</x:v>
      </x:c>
      <x:c r="F12" s="14" t="str">
        <x:v>HOW TO USE</x:v>
      </x:c>
      <x:c r="G12" s="14" t="str">
        <x:v>HOW TO USE</x:v>
      </x:c>
      <x:c r="H12" s="14" t="str">
        <x:v>HOW TO USE</x:v>
      </x:c>
    </x:row>
    <x:row r="13">
      <x:c r="A13" s="26" t="str">
        <x:v>1</x:v>
      </x:c>
      <x:c r="B13" s="21" t="str">
        <x:v>Replace blue-font sample inputs with company data.</x:v>
      </x:c>
    </x:row>
    <x:row r="14">
      <x:c r="A14" s="26" t="str">
        <x:v>2</x:v>
      </x:c>
      <x:c r="B14" s="21" t="str">
        <x:v>Leave calculated cells and formulas unchanged unless intentionally adapting the model.</x:v>
      </x:c>
    </x:row>
    <x:row r="15">
      <x:c r="A15" s="26" t="str">
        <x:v>3</x:v>
      </x:c>
      <x:c r="B15" s="21" t="str">
        <x:v>Use action / owner fields to convert analysis into follow-through.</x:v>
      </x:c>
    </x:row>
    <x:row r="16">
      <x:c r="A16" s="26" t="str">
        <x:v>4</x:v>
      </x:c>
      <x:c r="B16" s="21" t="str">
        <x:v>Refresh on the stated cadence and retain prior versions if useful.</x:v>
      </x:c>
    </x:row>
    <x:row r="17">
      <x:c r="A17" s="26" t="str">
        <x:v>5</x:v>
      </x:c>
      <x:c r="B17" s="21" t="str">
        <x:v>All sample figures are illustrative only.</x:v>
      </x:c>
    </x:row>
    <x:row r="19" ht="22" customHeight="1">
      <x:c r="A19" s="14" t="str">
        <x:v>IMPORTANT</x:v>
      </x:c>
      <x:c r="B19" s="14" t="str">
        <x:v>IMPORTANT</x:v>
      </x:c>
      <x:c r="C19" s="14" t="str">
        <x:v>IMPORTANT</x:v>
      </x:c>
      <x:c r="D19" s="14" t="str">
        <x:v>IMPORTANT</x:v>
      </x:c>
      <x:c r="E19" s="14" t="str">
        <x:v>IMPORTANT</x:v>
      </x:c>
      <x:c r="F19" s="14" t="str">
        <x:v>IMPORTANT</x:v>
      </x:c>
      <x:c r="G19" s="14" t="str">
        <x:v>IMPORTANT</x:v>
      </x:c>
      <x:c r="H19" s="14" t="str">
        <x:v>IMPORTANT</x:v>
      </x:c>
    </x:row>
    <x:row r="20">
      <x:c r="A20" s="30" t="str">
        <x:v>For internal management planning and education only. This template is not statutory accounting, audit, tax, legal, investment or lending advice. Validate assumptions, definitions and decisions against source records and professional advice.</x:v>
      </x:c>
      <x:c r="B20" s="30"/>
      <x:c r="C20" s="30"/>
      <x:c r="D20" s="30"/>
      <x:c r="E20" s="30"/>
      <x:c r="F20" s="30"/>
      <x:c r="G20" s="30"/>
      <x:c r="H20" s="30"/>
    </x:row>
    <x:row r="21">
      <x:c r="A21" s="30"/>
      <x:c r="B21" s="30"/>
      <x:c r="C21" s="30"/>
      <x:c r="D21" s="30"/>
      <x:c r="E21" s="30"/>
      <x:c r="F21" s="30"/>
      <x:c r="G21" s="30"/>
      <x:c r="H21" s="30"/>
    </x:row>
    <x:row r="22">
      <x:c r="A22" s="30"/>
      <x:c r="B22" s="30"/>
      <x:c r="C22" s="30"/>
      <x:c r="D22" s="30"/>
      <x:c r="E22" s="30"/>
      <x:c r="F22" s="30"/>
      <x:c r="G22" s="30"/>
      <x:c r="H22" s="30"/>
    </x:row>
  </x:sheetData>
  <x:mergeCells>
    <x:mergeCell ref="A1:H1"/>
    <x:mergeCell ref="A2:H2"/>
    <x:mergeCell ref="A4:H4"/>
    <x:mergeCell ref="A12:H12"/>
    <x:mergeCell ref="A19:H19"/>
    <x:mergeCell ref="A20:H22"/>
  </x:mergeCells>
  <x:pageMargins left="0.7" right="0.7" top="0.75" bottom="0.75" header="0.3" footer="0.3"/>
</x:worksheet>
</file>

<file path=xl/worksheets/sheet2.xml><?xml version="1.0" encoding="utf-8"?>
<x:worksheet xmlns:x="http://schemas.openxmlformats.org/spreadsheetml/2006/main">
  <x:sheetFormatPr defaultRowHeight="15"/>
  <x:cols>
    <x:col min="1" max="1" width="13" hidden="0" customWidth="1"/>
    <x:col min="2" max="2" width="28" hidden="0" customWidth="1"/>
    <x:col min="3" max="3" width="18" hidden="0" customWidth="1"/>
    <x:col min="4" max="4" width="13" hidden="0" customWidth="1"/>
    <x:col min="5" max="5" width="14" hidden="0" customWidth="1"/>
    <x:col min="6" max="6" width="17" hidden="0" customWidth="1"/>
    <x:col min="7" max="7" width="18" hidden="0" customWidth="1"/>
    <x:col min="8" max="8" width="18" hidden="0" customWidth="1"/>
    <x:col min="9" max="9" width="13" hidden="0" customWidth="1"/>
    <x:col min="10" max="10" width="13" hidden="0" customWidth="1"/>
    <x:col min="11" max="11" width="13" hidden="0" customWidth="1"/>
    <x:col min="12" max="12" width="21" hidden="0" customWidth="1"/>
    <x:col min="13" max="13" width="30" hidden="0" customWidth="1"/>
    <x:col min="14" max="14" width="18" hidden="0" customWidth="1"/>
  </x:cols>
  <x:sheetData>
    <x:row r="1" ht="34" customHeight="1">
      <x:c r="A1" s="4" t="str">
        <x:v>ClearCFO | Inventory Aging &amp; Cash Release</x:v>
      </x:c>
      <x:c r="B1" s="4"/>
      <x:c r="C1" s="4"/>
      <x:c r="D1" s="4"/>
      <x:c r="E1" s="4"/>
      <x:c r="F1" s="4"/>
      <x:c r="G1" s="4"/>
      <x:c r="H1" s="4"/>
      <x:c r="I1" s="4"/>
      <x:c r="J1" s="4"/>
      <x:c r="K1" s="4"/>
      <x:c r="L1" s="4"/>
      <x:c r="M1" s="4"/>
      <x:c r="N1" s="4"/>
    </x:row>
    <x:row r="2" ht="28" customHeight="1">
      <x:c r="A2" s="10" t="str">
        <x:v>SKU-level management tool. Blue = inputs; black = formulas.</x:v>
      </x:c>
      <x:c r="B2" s="10"/>
      <x:c r="C2" s="10"/>
      <x:c r="D2" s="10"/>
      <x:c r="E2" s="10"/>
      <x:c r="F2" s="10"/>
      <x:c r="G2" s="10"/>
      <x:c r="H2" s="10"/>
      <x:c r="I2" s="10"/>
      <x:c r="J2" s="10"/>
      <x:c r="K2" s="10"/>
      <x:c r="L2" s="10"/>
      <x:c r="M2" s="10"/>
      <x:c r="N2" s="10"/>
    </x:row>
    <x:row r="4" ht="24" customHeight="1">
      <x:c r="A4" s="37" t="str">
        <x:v>SKU</x:v>
      </x:c>
      <x:c r="B4" s="37" t="str">
        <x:v>Description</x:v>
      </x:c>
      <x:c r="C4" s="37" t="str">
        <x:v>Category</x:v>
      </x:c>
      <x:c r="D4" s="37" t="str">
        <x:v>Qty on Hand</x:v>
      </x:c>
      <x:c r="E4" s="37" t="str">
        <x:v>Unit Cost ₹</x:v>
      </x:c>
      <x:c r="F4" s="37" t="str">
        <x:v>Inventory Value ₹</x:v>
      </x:c>
      <x:c r="G4" s="37" t="str">
        <x:v>Last Movement Date</x:v>
      </x:c>
      <x:c r="H4" s="37" t="str">
        <x:v>Days Since Movement</x:v>
      </x:c>
      <x:c r="I4" s="37" t="str">
        <x:v>Aging Bucket</x:v>
      </x:c>
      <x:c r="J4" s="37" t="str">
        <x:v>Target Qty</x:v>
      </x:c>
      <x:c r="K4" s="37" t="str">
        <x:v>Excess Qty</x:v>
      </x:c>
      <x:c r="L4" s="37" t="str">
        <x:v>Potential Cash Release ₹</x:v>
      </x:c>
      <x:c r="M4" s="37" t="str">
        <x:v>Action</x:v>
      </x:c>
      <x:c r="N4" s="37" t="str">
        <x:v>Owner</x:v>
      </x:c>
    </x:row>
    <x:row r="5">
      <x:c r="A5" s="56" t="str">
        <x:v>SKU-001</x:v>
      </x:c>
      <x:c r="B5" s="56" t="str">
        <x:v>Core Component A</x:v>
      </x:c>
      <x:c r="C5" s="56" t="str">
        <x:v>Raw Material</x:v>
      </x:c>
      <x:c r="D5" s="57" t="n">
        <x:v>1200</x:v>
      </x:c>
      <x:c r="E5" s="58" t="n">
        <x:v>420</x:v>
      </x:c>
      <x:c r="F5" s="59" t="n">
        <x:f>D5*E5</x:f>
        <x:v>504000</x:v>
      </x:c>
      <x:c r="G5" s="60" t="n">
        <x:v>46285</x:v>
      </x:c>
      <x:c r="H5" s="61" t="n">
        <x:f>MAX(0,TODAY()-G5)</x:f>
        <x:v>7</x:v>
      </x:c>
      <x:c r="I5" s="62" t="str">
        <x:f>IF(H5&lt;=30,"0-30",IF(H5&lt;=60,"31-60",IF(H5&lt;=90,"61-90",IF(H5&lt;=180,"91-180","180+"))))</x:f>
        <x:v>0-30</x:v>
      </x:c>
      <x:c r="J5" s="61" t="n">
        <x:v>900</x:v>
      </x:c>
      <x:c r="K5" s="61" t="n">
        <x:f>MAX(0,D5-J5)</x:f>
        <x:v>300</x:v>
      </x:c>
      <x:c r="L5" s="59" t="n">
        <x:f>K5*E5</x:f>
        <x:v>126000</x:v>
      </x:c>
      <x:c r="M5" s="56" t="str"/>
      <x:c r="N5" s="56" t="str">
        <x:v>Operations</x:v>
      </x:c>
    </x:row>
    <x:row r="6">
      <x:c r="A6" s="56" t="str">
        <x:v>SKU-002</x:v>
      </x:c>
      <x:c r="B6" s="56" t="str">
        <x:v>Core Component B</x:v>
      </x:c>
      <x:c r="C6" s="56" t="str">
        <x:v>Raw Material</x:v>
      </x:c>
      <x:c r="D6" s="57" t="n">
        <x:v>900</x:v>
      </x:c>
      <x:c r="E6" s="58" t="n">
        <x:v>510</x:v>
      </x:c>
      <x:c r="F6" s="59" t="n">
        <x:f>D6*E6</x:f>
        <x:v>459000</x:v>
      </x:c>
      <x:c r="G6" s="60" t="n">
        <x:v>46249</x:v>
      </x:c>
      <x:c r="H6" s="61" t="n">
        <x:f>MAX(0,TODAY()-G6)</x:f>
        <x:v>43</x:v>
      </x:c>
      <x:c r="I6" s="62" t="str">
        <x:f>IF(H6&lt;=30,"0-30",IF(H6&lt;=60,"31-60",IF(H6&lt;=90,"61-90",IF(H6&lt;=180,"91-180","180+"))))</x:f>
        <x:v>31-60</x:v>
      </x:c>
      <x:c r="J6" s="61" t="n">
        <x:v>650</x:v>
      </x:c>
      <x:c r="K6" s="61" t="n">
        <x:f>MAX(0,D6-J6)</x:f>
        <x:v>250</x:v>
      </x:c>
      <x:c r="L6" s="59" t="n">
        <x:f>K6*E6</x:f>
        <x:v>127500</x:v>
      </x:c>
      <x:c r="M6" s="56" t="str"/>
      <x:c r="N6" s="56" t="str">
        <x:v>Operations</x:v>
      </x:c>
    </x:row>
    <x:row r="7">
      <x:c r="A7" s="56" t="str">
        <x:v>SKU-003</x:v>
      </x:c>
      <x:c r="B7" s="56" t="str">
        <x:v>Finished Product C</x:v>
      </x:c>
      <x:c r="C7" s="56" t="str">
        <x:v>Finished Goods</x:v>
      </x:c>
      <x:c r="D7" s="57" t="n">
        <x:v>480</x:v>
      </x:c>
      <x:c r="E7" s="58" t="n">
        <x:v>1250</x:v>
      </x:c>
      <x:c r="F7" s="59" t="n">
        <x:f>D7*E7</x:f>
        <x:v>600000</x:v>
      </x:c>
      <x:c r="G7" s="60" t="n">
        <x:v>46221</x:v>
      </x:c>
      <x:c r="H7" s="61" t="n">
        <x:f>MAX(0,TODAY()-G7)</x:f>
        <x:v>71</x:v>
      </x:c>
      <x:c r="I7" s="62" t="str">
        <x:f>IF(H7&lt;=30,"0-30",IF(H7&lt;=60,"31-60",IF(H7&lt;=90,"61-90",IF(H7&lt;=180,"91-180","180+"))))</x:f>
        <x:v>61-90</x:v>
      </x:c>
      <x:c r="J7" s="61" t="n">
        <x:v>300</x:v>
      </x:c>
      <x:c r="K7" s="61" t="n">
        <x:f>MAX(0,D7-J7)</x:f>
        <x:v>180</x:v>
      </x:c>
      <x:c r="L7" s="59" t="n">
        <x:f>K7*E7</x:f>
        <x:v>225000</x:v>
      </x:c>
      <x:c r="M7" s="56" t="str"/>
      <x:c r="N7" s="56" t="str">
        <x:v>Operations</x:v>
      </x:c>
    </x:row>
    <x:row r="8">
      <x:c r="A8" s="56" t="str">
        <x:v>SKU-004</x:v>
      </x:c>
      <x:c r="B8" s="56" t="str">
        <x:v>Finished Product D</x:v>
      </x:c>
      <x:c r="C8" s="56" t="str">
        <x:v>Finished Goods</x:v>
      </x:c>
      <x:c r="D8" s="57" t="n">
        <x:v>350</x:v>
      </x:c>
      <x:c r="E8" s="58" t="n">
        <x:v>980</x:v>
      </x:c>
      <x:c r="F8" s="59" t="n">
        <x:f>D8*E8</x:f>
        <x:v>343000</x:v>
      </x:c>
      <x:c r="G8" s="60" t="n">
        <x:v>46175</x:v>
      </x:c>
      <x:c r="H8" s="61" t="n">
        <x:f>MAX(0,TODAY()-G8)</x:f>
        <x:v>117</x:v>
      </x:c>
      <x:c r="I8" s="62" t="str">
        <x:f>IF(H8&lt;=30,"0-30",IF(H8&lt;=60,"31-60",IF(H8&lt;=90,"61-90",IF(H8&lt;=180,"91-180","180+"))))</x:f>
        <x:v>91-180</x:v>
      </x:c>
      <x:c r="J8" s="61" t="n">
        <x:v>180</x:v>
      </x:c>
      <x:c r="K8" s="61" t="n">
        <x:f>MAX(0,D8-J8)</x:f>
        <x:v>170</x:v>
      </x:c>
      <x:c r="L8" s="59" t="n">
        <x:f>K8*E8</x:f>
        <x:v>166600</x:v>
      </x:c>
      <x:c r="M8" s="56" t="str"/>
      <x:c r="N8" s="56" t="str">
        <x:v>Operations</x:v>
      </x:c>
    </x:row>
    <x:row r="9">
      <x:c r="A9" s="56" t="str">
        <x:v>SKU-005</x:v>
      </x:c>
      <x:c r="B9" s="56" t="str">
        <x:v>Packaging E</x:v>
      </x:c>
      <x:c r="C9" s="56" t="str">
        <x:v>Packaging</x:v>
      </x:c>
      <x:c r="D9" s="57" t="n">
        <x:v>5000</x:v>
      </x:c>
      <x:c r="E9" s="58" t="n">
        <x:v>32</x:v>
      </x:c>
      <x:c r="F9" s="59" t="n">
        <x:f>D9*E9</x:f>
        <x:v>160000</x:v>
      </x:c>
      <x:c r="G9" s="60" t="n">
        <x:v>46290</x:v>
      </x:c>
      <x:c r="H9" s="61" t="n">
        <x:f>MAX(0,TODAY()-G9)</x:f>
        <x:v>2</x:v>
      </x:c>
      <x:c r="I9" s="62" t="str">
        <x:f>IF(H9&lt;=30,"0-30",IF(H9&lt;=60,"31-60",IF(H9&lt;=90,"61-90",IF(H9&lt;=180,"91-180","180+"))))</x:f>
        <x:v>0-30</x:v>
      </x:c>
      <x:c r="J9" s="61" t="n">
        <x:v>4200</x:v>
      </x:c>
      <x:c r="K9" s="61" t="n">
        <x:f>MAX(0,D9-J9)</x:f>
        <x:v>800</x:v>
      </x:c>
      <x:c r="L9" s="59" t="n">
        <x:f>K9*E9</x:f>
        <x:v>25600</x:v>
      </x:c>
      <x:c r="M9" s="56" t="str"/>
      <x:c r="N9" s="56" t="str">
        <x:v>Operations</x:v>
      </x:c>
    </x:row>
    <x:row r="10">
      <x:c r="A10" s="56" t="str">
        <x:v>SKU-006</x:v>
      </x:c>
      <x:c r="B10" s="56" t="str">
        <x:v>Legacy Part F</x:v>
      </x:c>
      <x:c r="C10" s="56" t="str">
        <x:v>Raw Material</x:v>
      </x:c>
      <x:c r="D10" s="57" t="n">
        <x:v>760</x:v>
      </x:c>
      <x:c r="E10" s="58" t="n">
        <x:v>275</x:v>
      </x:c>
      <x:c r="F10" s="59" t="n">
        <x:f>D10*E10</x:f>
        <x:v>209000</x:v>
      </x:c>
      <x:c r="G10" s="60" t="n">
        <x:v>46127</x:v>
      </x:c>
      <x:c r="H10" s="61" t="n">
        <x:f>MAX(0,TODAY()-G10)</x:f>
        <x:v>165</x:v>
      </x:c>
      <x:c r="I10" s="62" t="str">
        <x:f>IF(H10&lt;=30,"0-30",IF(H10&lt;=60,"31-60",IF(H10&lt;=90,"61-90",IF(H10&lt;=180,"91-180","180+"))))</x:f>
        <x:v>91-180</x:v>
      </x:c>
      <x:c r="J10" s="61" t="n">
        <x:v>150</x:v>
      </x:c>
      <x:c r="K10" s="61" t="n">
        <x:f>MAX(0,D10-J10)</x:f>
        <x:v>610</x:v>
      </x:c>
      <x:c r="L10" s="59" t="n">
        <x:f>K10*E10</x:f>
        <x:v>167750</x:v>
      </x:c>
      <x:c r="M10" s="56" t="str"/>
      <x:c r="N10" s="56" t="str">
        <x:v>Operations</x:v>
      </x:c>
    </x:row>
    <x:row r="11">
      <x:c r="A11" s="56" t="str">
        <x:v>SKU-007</x:v>
      </x:c>
      <x:c r="B11" s="56" t="str">
        <x:v>Accessory G</x:v>
      </x:c>
      <x:c r="C11" s="56" t="str">
        <x:v>Finished Goods</x:v>
      </x:c>
      <x:c r="D11" s="57" t="n">
        <x:v>620</x:v>
      </x:c>
      <x:c r="E11" s="58" t="n">
        <x:v>340</x:v>
      </x:c>
      <x:c r="F11" s="59" t="n">
        <x:f>D11*E11</x:f>
        <x:v>210800</x:v>
      </x:c>
      <x:c r="G11" s="60" t="n">
        <x:v>46163</x:v>
      </x:c>
      <x:c r="H11" s="61" t="n">
        <x:f>MAX(0,TODAY()-G11)</x:f>
        <x:v>129</x:v>
      </x:c>
      <x:c r="I11" s="62" t="str">
        <x:f>IF(H11&lt;=30,"0-30",IF(H11&lt;=60,"31-60",IF(H11&lt;=90,"61-90",IF(H11&lt;=180,"91-180","180+"))))</x:f>
        <x:v>91-180</x:v>
      </x:c>
      <x:c r="J11" s="61" t="n">
        <x:v>280</x:v>
      </x:c>
      <x:c r="K11" s="61" t="n">
        <x:f>MAX(0,D11-J11)</x:f>
        <x:v>340</x:v>
      </x:c>
      <x:c r="L11" s="59" t="n">
        <x:f>K11*E11</x:f>
        <x:v>115600</x:v>
      </x:c>
      <x:c r="M11" s="56" t="str"/>
      <x:c r="N11" s="56" t="str">
        <x:v>Operations</x:v>
      </x:c>
    </x:row>
    <x:row r="12">
      <x:c r="A12" s="56" t="str">
        <x:v>SKU-008</x:v>
      </x:c>
      <x:c r="B12" s="56" t="str">
        <x:v>Spare H</x:v>
      </x:c>
      <x:c r="C12" s="56" t="str">
        <x:v>Spares</x:v>
      </x:c>
      <x:c r="D12" s="57" t="n">
        <x:v>420</x:v>
      </x:c>
      <x:c r="E12" s="58" t="n">
        <x:v>600</x:v>
      </x:c>
      <x:c r="F12" s="59" t="n">
        <x:f>D12*E12</x:f>
        <x:v>252000</x:v>
      </x:c>
      <x:c r="G12" s="60" t="n">
        <x:v>46091</x:v>
      </x:c>
      <x:c r="H12" s="61" t="n">
        <x:f>MAX(0,TODAY()-G12)</x:f>
        <x:v>201</x:v>
      </x:c>
      <x:c r="I12" s="62" t="str">
        <x:f>IF(H12&lt;=30,"0-30",IF(H12&lt;=60,"31-60",IF(H12&lt;=90,"61-90",IF(H12&lt;=180,"91-180","180+"))))</x:f>
        <x:v>180+</x:v>
      </x:c>
      <x:c r="J12" s="61" t="n">
        <x:v>100</x:v>
      </x:c>
      <x:c r="K12" s="61" t="n">
        <x:f>MAX(0,D12-J12)</x:f>
        <x:v>320</x:v>
      </x:c>
      <x:c r="L12" s="59" t="n">
        <x:f>K12*E12</x:f>
        <x:v>192000</x:v>
      </x:c>
      <x:c r="M12" s="56" t="str"/>
      <x:c r="N12" s="56" t="str">
        <x:v>Operations</x:v>
      </x:c>
    </x:row>
    <x:row r="13">
      <x:c r="A13" s="56"/>
      <x:c r="B13" s="56"/>
      <x:c r="C13" s="56"/>
      <x:c r="D13" s="57"/>
      <x:c r="E13" s="58"/>
      <x:c r="F13" s="59"/>
      <x:c r="G13" s="60"/>
      <x:c r="H13" s="61"/>
      <x:c r="I13" s="62"/>
      <x:c r="J13" s="61"/>
      <x:c r="K13" s="61"/>
      <x:c r="L13" s="59"/>
      <x:c r="M13" s="56"/>
      <x:c r="N13" s="56"/>
    </x:row>
    <x:row r="14">
      <x:c r="A14" s="56"/>
      <x:c r="B14" s="56"/>
      <x:c r="C14" s="56"/>
      <x:c r="D14" s="57"/>
      <x:c r="E14" s="58"/>
      <x:c r="F14" s="59"/>
      <x:c r="G14" s="60"/>
      <x:c r="H14" s="61"/>
      <x:c r="I14" s="62"/>
      <x:c r="J14" s="61"/>
      <x:c r="K14" s="61"/>
      <x:c r="L14" s="59"/>
      <x:c r="M14" s="56"/>
      <x:c r="N14" s="56"/>
    </x:row>
    <x:row r="15">
      <x:c r="A15" s="56"/>
      <x:c r="B15" s="56"/>
      <x:c r="C15" s="56"/>
      <x:c r="D15" s="57"/>
      <x:c r="E15" s="58"/>
      <x:c r="F15" s="59"/>
      <x:c r="G15" s="60"/>
      <x:c r="H15" s="61"/>
      <x:c r="I15" s="62"/>
      <x:c r="J15" s="61"/>
      <x:c r="K15" s="61"/>
      <x:c r="L15" s="59"/>
      <x:c r="M15" s="56"/>
      <x:c r="N15" s="56"/>
    </x:row>
    <x:row r="16">
      <x:c r="A16" s="56"/>
      <x:c r="B16" s="56"/>
      <x:c r="C16" s="56"/>
      <x:c r="D16" s="57"/>
      <x:c r="E16" s="58"/>
      <x:c r="F16" s="59"/>
      <x:c r="G16" s="60"/>
      <x:c r="H16" s="61"/>
      <x:c r="I16" s="62"/>
      <x:c r="J16" s="61"/>
      <x:c r="K16" s="61"/>
      <x:c r="L16" s="59"/>
      <x:c r="M16" s="56"/>
      <x:c r="N16" s="56"/>
    </x:row>
    <x:row r="17">
      <x:c r="A17" s="56"/>
      <x:c r="B17" s="56"/>
      <x:c r="C17" s="56"/>
      <x:c r="D17" s="57"/>
      <x:c r="E17" s="58"/>
      <x:c r="F17" s="59"/>
      <x:c r="G17" s="60"/>
      <x:c r="H17" s="61"/>
      <x:c r="I17" s="62"/>
      <x:c r="J17" s="61"/>
      <x:c r="K17" s="61"/>
      <x:c r="L17" s="59"/>
      <x:c r="M17" s="56"/>
      <x:c r="N17" s="56"/>
    </x:row>
    <x:row r="18">
      <x:c r="A18" s="56"/>
      <x:c r="B18" s="56"/>
      <x:c r="C18" s="56"/>
      <x:c r="D18" s="57"/>
      <x:c r="E18" s="58"/>
      <x:c r="F18" s="59"/>
      <x:c r="G18" s="60"/>
      <x:c r="H18" s="61"/>
      <x:c r="I18" s="62"/>
      <x:c r="J18" s="61"/>
      <x:c r="K18" s="61"/>
      <x:c r="L18" s="59"/>
      <x:c r="M18" s="56"/>
      <x:c r="N18" s="56"/>
    </x:row>
    <x:row r="19">
      <x:c r="A19" s="56"/>
      <x:c r="B19" s="56"/>
      <x:c r="C19" s="56"/>
      <x:c r="D19" s="57"/>
      <x:c r="E19" s="58"/>
      <x:c r="F19" s="59"/>
      <x:c r="G19" s="60"/>
      <x:c r="H19" s="61"/>
      <x:c r="I19" s="62"/>
      <x:c r="J19" s="61"/>
      <x:c r="K19" s="61"/>
      <x:c r="L19" s="59"/>
      <x:c r="M19" s="56"/>
      <x:c r="N19" s="56"/>
    </x:row>
    <x:row r="20">
      <x:c r="A20" s="56"/>
      <x:c r="B20" s="56"/>
      <x:c r="C20" s="56"/>
      <x:c r="D20" s="57"/>
      <x:c r="E20" s="58"/>
      <x:c r="F20" s="59"/>
      <x:c r="G20" s="60"/>
      <x:c r="H20" s="61"/>
      <x:c r="I20" s="62"/>
      <x:c r="J20" s="61"/>
      <x:c r="K20" s="61"/>
      <x:c r="L20" s="59"/>
      <x:c r="M20" s="56"/>
      <x:c r="N20" s="56"/>
    </x:row>
    <x:row r="21">
      <x:c r="A21" s="56"/>
      <x:c r="B21" s="56"/>
      <x:c r="C21" s="56"/>
      <x:c r="D21" s="57"/>
      <x:c r="E21" s="58"/>
      <x:c r="F21" s="59"/>
      <x:c r="G21" s="60"/>
      <x:c r="H21" s="61"/>
      <x:c r="I21" s="62"/>
      <x:c r="J21" s="61"/>
      <x:c r="K21" s="61"/>
      <x:c r="L21" s="59"/>
      <x:c r="M21" s="56"/>
      <x:c r="N21" s="56"/>
    </x:row>
    <x:row r="22">
      <x:c r="A22" s="56"/>
      <x:c r="B22" s="56"/>
      <x:c r="C22" s="56"/>
      <x:c r="D22" s="57"/>
      <x:c r="E22" s="58"/>
      <x:c r="F22" s="59"/>
      <x:c r="G22" s="60"/>
      <x:c r="H22" s="61"/>
      <x:c r="I22" s="62"/>
      <x:c r="J22" s="61"/>
      <x:c r="K22" s="61"/>
      <x:c r="L22" s="59"/>
      <x:c r="M22" s="56"/>
      <x:c r="N22" s="56"/>
    </x:row>
    <x:row r="23">
      <x:c r="A23" s="56"/>
      <x:c r="B23" s="56"/>
      <x:c r="C23" s="56"/>
      <x:c r="D23" s="57"/>
      <x:c r="E23" s="58"/>
      <x:c r="F23" s="59"/>
      <x:c r="G23" s="60"/>
      <x:c r="H23" s="61"/>
      <x:c r="I23" s="62"/>
      <x:c r="J23" s="61"/>
      <x:c r="K23" s="61"/>
      <x:c r="L23" s="59"/>
      <x:c r="M23" s="56"/>
      <x:c r="N23" s="56"/>
    </x:row>
    <x:row r="24">
      <x:c r="A24" s="56"/>
      <x:c r="B24" s="56"/>
      <x:c r="C24" s="56"/>
      <x:c r="D24" s="57"/>
      <x:c r="E24" s="58"/>
      <x:c r="F24" s="59"/>
      <x:c r="G24" s="60"/>
      <x:c r="H24" s="61"/>
      <x:c r="I24" s="62"/>
      <x:c r="J24" s="61"/>
      <x:c r="K24" s="61"/>
      <x:c r="L24" s="59"/>
      <x:c r="M24" s="56"/>
      <x:c r="N24" s="56"/>
    </x:row>
    <x:row r="25">
      <x:c r="A25" s="56"/>
      <x:c r="B25" s="56"/>
      <x:c r="C25" s="56"/>
      <x:c r="D25" s="57"/>
      <x:c r="E25" s="58"/>
      <x:c r="F25" s="59"/>
      <x:c r="G25" s="60"/>
      <x:c r="H25" s="61"/>
      <x:c r="I25" s="62"/>
      <x:c r="J25" s="61"/>
      <x:c r="K25" s="61"/>
      <x:c r="L25" s="59"/>
      <x:c r="M25" s="56"/>
      <x:c r="N25" s="56"/>
    </x:row>
    <x:row r="26">
      <x:c r="A26" s="56"/>
      <x:c r="B26" s="56"/>
      <x:c r="C26" s="56"/>
      <x:c r="D26" s="57"/>
      <x:c r="E26" s="58"/>
      <x:c r="F26" s="59"/>
      <x:c r="G26" s="60"/>
      <x:c r="H26" s="61"/>
      <x:c r="I26" s="62"/>
      <x:c r="J26" s="61"/>
      <x:c r="K26" s="61"/>
      <x:c r="L26" s="59"/>
      <x:c r="M26" s="56"/>
      <x:c r="N26" s="56"/>
    </x:row>
    <x:row r="27">
      <x:c r="A27" s="56"/>
      <x:c r="B27" s="56"/>
      <x:c r="C27" s="56"/>
      <x:c r="D27" s="57"/>
      <x:c r="E27" s="58"/>
      <x:c r="F27" s="59"/>
      <x:c r="G27" s="60"/>
      <x:c r="H27" s="61"/>
      <x:c r="I27" s="62"/>
      <x:c r="J27" s="61"/>
      <x:c r="K27" s="61"/>
      <x:c r="L27" s="59"/>
      <x:c r="M27" s="56"/>
      <x:c r="N27" s="56"/>
    </x:row>
    <x:row r="28">
      <x:c r="A28" s="56"/>
      <x:c r="B28" s="56"/>
      <x:c r="C28" s="56"/>
      <x:c r="D28" s="57"/>
      <x:c r="E28" s="58"/>
      <x:c r="F28" s="59"/>
      <x:c r="G28" s="60"/>
      <x:c r="H28" s="61"/>
      <x:c r="I28" s="62"/>
      <x:c r="J28" s="61"/>
      <x:c r="K28" s="61"/>
      <x:c r="L28" s="59"/>
      <x:c r="M28" s="56"/>
      <x:c r="N28" s="56"/>
    </x:row>
    <x:row r="29">
      <x:c r="A29" s="56"/>
      <x:c r="B29" s="56"/>
      <x:c r="C29" s="56"/>
      <x:c r="D29" s="57"/>
      <x:c r="E29" s="58"/>
      <x:c r="F29" s="59"/>
      <x:c r="G29" s="60"/>
      <x:c r="H29" s="61"/>
      <x:c r="I29" s="62"/>
      <x:c r="J29" s="61"/>
      <x:c r="K29" s="61"/>
      <x:c r="L29" s="59"/>
      <x:c r="M29" s="56"/>
      <x:c r="N29" s="56"/>
    </x:row>
    <x:row r="30">
      <x:c r="A30" s="56"/>
      <x:c r="B30" s="56"/>
      <x:c r="C30" s="56"/>
      <x:c r="D30" s="57"/>
      <x:c r="E30" s="58"/>
      <x:c r="F30" s="59"/>
      <x:c r="G30" s="60"/>
      <x:c r="H30" s="61"/>
      <x:c r="I30" s="62"/>
      <x:c r="J30" s="61"/>
      <x:c r="K30" s="61"/>
      <x:c r="L30" s="59"/>
      <x:c r="M30" s="56"/>
      <x:c r="N30" s="56"/>
    </x:row>
    <x:row r="31">
      <x:c r="A31" s="56"/>
      <x:c r="B31" s="56"/>
      <x:c r="C31" s="56"/>
      <x:c r="D31" s="57"/>
      <x:c r="E31" s="58"/>
      <x:c r="F31" s="59"/>
      <x:c r="G31" s="60"/>
      <x:c r="H31" s="61"/>
      <x:c r="I31" s="62"/>
      <x:c r="J31" s="61"/>
      <x:c r="K31" s="61"/>
      <x:c r="L31" s="59"/>
      <x:c r="M31" s="56"/>
      <x:c r="N31" s="56"/>
    </x:row>
    <x:row r="32">
      <x:c r="A32" s="56"/>
      <x:c r="B32" s="56"/>
      <x:c r="C32" s="56"/>
      <x:c r="D32" s="57"/>
      <x:c r="E32" s="58"/>
      <x:c r="F32" s="59"/>
      <x:c r="G32" s="60"/>
      <x:c r="H32" s="61"/>
      <x:c r="I32" s="62"/>
      <x:c r="J32" s="61"/>
      <x:c r="K32" s="61"/>
      <x:c r="L32" s="59"/>
      <x:c r="M32" s="56"/>
      <x:c r="N32" s="56"/>
    </x:row>
    <x:row r="33">
      <x:c r="A33" s="56"/>
      <x:c r="B33" s="56"/>
      <x:c r="C33" s="56"/>
      <x:c r="D33" s="57"/>
      <x:c r="E33" s="58"/>
      <x:c r="F33" s="59"/>
      <x:c r="G33" s="60"/>
      <x:c r="H33" s="61"/>
      <x:c r="I33" s="62"/>
      <x:c r="J33" s="61"/>
      <x:c r="K33" s="61"/>
      <x:c r="L33" s="59"/>
      <x:c r="M33" s="56"/>
      <x:c r="N33" s="56"/>
    </x:row>
    <x:row r="34">
      <x:c r="A34" s="56"/>
      <x:c r="B34" s="56"/>
      <x:c r="C34" s="56"/>
      <x:c r="D34" s="57"/>
      <x:c r="E34" s="58"/>
      <x:c r="F34" s="59"/>
      <x:c r="G34" s="60"/>
      <x:c r="H34" s="61"/>
      <x:c r="I34" s="62"/>
      <x:c r="J34" s="61"/>
      <x:c r="K34" s="61"/>
      <x:c r="L34" s="59"/>
      <x:c r="M34" s="56"/>
      <x:c r="N34" s="56"/>
    </x:row>
    <x:row r="35">
      <x:c r="A35" s="56"/>
      <x:c r="B35" s="56"/>
      <x:c r="C35" s="56"/>
      <x:c r="D35" s="57"/>
      <x:c r="E35" s="58"/>
      <x:c r="F35" s="59"/>
      <x:c r="G35" s="60"/>
      <x:c r="H35" s="61"/>
      <x:c r="I35" s="62"/>
      <x:c r="J35" s="61"/>
      <x:c r="K35" s="61"/>
      <x:c r="L35" s="59"/>
      <x:c r="M35" s="56"/>
      <x:c r="N35" s="56"/>
    </x:row>
    <x:row r="36">
      <x:c r="A36" s="56"/>
      <x:c r="B36" s="56"/>
      <x:c r="C36" s="56"/>
      <x:c r="D36" s="57"/>
      <x:c r="E36" s="58"/>
      <x:c r="F36" s="59"/>
      <x:c r="G36" s="60"/>
      <x:c r="H36" s="61"/>
      <x:c r="I36" s="62"/>
      <x:c r="J36" s="61"/>
      <x:c r="K36" s="61"/>
      <x:c r="L36" s="59"/>
      <x:c r="M36" s="56"/>
      <x:c r="N36" s="56"/>
    </x:row>
    <x:row r="37">
      <x:c r="A37" s="56"/>
      <x:c r="B37" s="56"/>
      <x:c r="C37" s="56"/>
      <x:c r="D37" s="57"/>
      <x:c r="E37" s="58"/>
      <x:c r="F37" s="59"/>
      <x:c r="G37" s="60"/>
      <x:c r="H37" s="61"/>
      <x:c r="I37" s="62"/>
      <x:c r="J37" s="61"/>
      <x:c r="K37" s="61"/>
      <x:c r="L37" s="59"/>
      <x:c r="M37" s="56"/>
      <x:c r="N37" s="56"/>
    </x:row>
    <x:row r="38">
      <x:c r="A38" s="56"/>
      <x:c r="B38" s="56"/>
      <x:c r="C38" s="56"/>
      <x:c r="D38" s="57"/>
      <x:c r="E38" s="58"/>
      <x:c r="F38" s="59"/>
      <x:c r="G38" s="60"/>
      <x:c r="H38" s="61"/>
      <x:c r="I38" s="62"/>
      <x:c r="J38" s="61"/>
      <x:c r="K38" s="61"/>
      <x:c r="L38" s="59"/>
      <x:c r="M38" s="56"/>
      <x:c r="N38" s="56"/>
    </x:row>
    <x:row r="39">
      <x:c r="A39" s="56"/>
      <x:c r="B39" s="56"/>
      <x:c r="C39" s="56"/>
      <x:c r="D39" s="57"/>
      <x:c r="E39" s="58"/>
      <x:c r="F39" s="59"/>
      <x:c r="G39" s="60"/>
      <x:c r="H39" s="61"/>
      <x:c r="I39" s="62"/>
      <x:c r="J39" s="61"/>
      <x:c r="K39" s="61"/>
      <x:c r="L39" s="59"/>
      <x:c r="M39" s="56"/>
      <x:c r="N39" s="56"/>
    </x:row>
    <x:row r="40">
      <x:c r="A40" s="56"/>
      <x:c r="B40" s="56"/>
      <x:c r="C40" s="56"/>
      <x:c r="D40" s="57"/>
      <x:c r="E40" s="58"/>
      <x:c r="F40" s="59"/>
      <x:c r="G40" s="60"/>
      <x:c r="H40" s="61"/>
      <x:c r="I40" s="62"/>
      <x:c r="J40" s="61"/>
      <x:c r="K40" s="61"/>
      <x:c r="L40" s="59"/>
      <x:c r="M40" s="56"/>
      <x:c r="N40" s="56"/>
    </x:row>
    <x:row r="41">
      <x:c r="A41" s="56"/>
      <x:c r="B41" s="56"/>
      <x:c r="C41" s="56"/>
      <x:c r="D41" s="57"/>
      <x:c r="E41" s="58"/>
      <x:c r="F41" s="59"/>
      <x:c r="G41" s="60"/>
      <x:c r="H41" s="61"/>
      <x:c r="I41" s="62"/>
      <x:c r="J41" s="61"/>
      <x:c r="K41" s="61"/>
      <x:c r="L41" s="59"/>
      <x:c r="M41" s="56"/>
      <x:c r="N41" s="56"/>
    </x:row>
    <x:row r="42">
      <x:c r="A42" s="56"/>
      <x:c r="B42" s="56"/>
      <x:c r="C42" s="56"/>
      <x:c r="D42" s="57"/>
      <x:c r="E42" s="58"/>
      <x:c r="F42" s="59"/>
      <x:c r="G42" s="60"/>
      <x:c r="H42" s="61"/>
      <x:c r="I42" s="62"/>
      <x:c r="J42" s="61"/>
      <x:c r="K42" s="61"/>
      <x:c r="L42" s="59"/>
      <x:c r="M42" s="56"/>
      <x:c r="N42" s="56"/>
    </x:row>
    <x:row r="43">
      <x:c r="A43" s="56"/>
      <x:c r="B43" s="56"/>
      <x:c r="C43" s="56"/>
      <x:c r="D43" s="57"/>
      <x:c r="E43" s="58"/>
      <x:c r="F43" s="59"/>
      <x:c r="G43" s="60"/>
      <x:c r="H43" s="61"/>
      <x:c r="I43" s="62"/>
      <x:c r="J43" s="61"/>
      <x:c r="K43" s="61"/>
      <x:c r="L43" s="59"/>
      <x:c r="M43" s="56"/>
      <x:c r="N43" s="56"/>
    </x:row>
    <x:row r="44">
      <x:c r="A44" s="56"/>
      <x:c r="B44" s="56"/>
      <x:c r="C44" s="56"/>
      <x:c r="D44" s="57"/>
      <x:c r="E44" s="58"/>
      <x:c r="F44" s="59"/>
      <x:c r="G44" s="60"/>
      <x:c r="H44" s="61"/>
      <x:c r="I44" s="62"/>
      <x:c r="J44" s="61"/>
      <x:c r="K44" s="61"/>
      <x:c r="L44" s="59"/>
      <x:c r="M44" s="56"/>
      <x:c r="N44" s="56"/>
    </x:row>
    <x:row r="45">
      <x:c r="A45" s="56"/>
      <x:c r="B45" s="56"/>
      <x:c r="C45" s="56"/>
      <x:c r="D45" s="57"/>
      <x:c r="E45" s="58"/>
      <x:c r="F45" s="59"/>
      <x:c r="G45" s="60"/>
      <x:c r="H45" s="61"/>
      <x:c r="I45" s="62"/>
      <x:c r="J45" s="61"/>
      <x:c r="K45" s="61"/>
      <x:c r="L45" s="59"/>
      <x:c r="M45" s="56"/>
      <x:c r="N45" s="56"/>
    </x:row>
    <x:row r="46">
      <x:c r="A46" s="56"/>
      <x:c r="B46" s="56"/>
      <x:c r="C46" s="56"/>
      <x:c r="D46" s="57"/>
      <x:c r="E46" s="58"/>
      <x:c r="F46" s="59"/>
      <x:c r="G46" s="60"/>
      <x:c r="H46" s="61"/>
      <x:c r="I46" s="62"/>
      <x:c r="J46" s="61"/>
      <x:c r="K46" s="61"/>
      <x:c r="L46" s="59"/>
      <x:c r="M46" s="56"/>
      <x:c r="N46" s="56"/>
    </x:row>
    <x:row r="47">
      <x:c r="A47" s="56"/>
      <x:c r="B47" s="56"/>
      <x:c r="C47" s="56"/>
      <x:c r="D47" s="57"/>
      <x:c r="E47" s="58"/>
      <x:c r="F47" s="59"/>
      <x:c r="G47" s="60"/>
      <x:c r="H47" s="61"/>
      <x:c r="I47" s="62"/>
      <x:c r="J47" s="61"/>
      <x:c r="K47" s="61"/>
      <x:c r="L47" s="59"/>
      <x:c r="M47" s="56"/>
      <x:c r="N47" s="56"/>
    </x:row>
    <x:row r="48">
      <x:c r="A48" s="56"/>
      <x:c r="B48" s="56"/>
      <x:c r="C48" s="56"/>
      <x:c r="D48" s="57"/>
      <x:c r="E48" s="58"/>
      <x:c r="F48" s="59"/>
      <x:c r="G48" s="60"/>
      <x:c r="H48" s="61"/>
      <x:c r="I48" s="62"/>
      <x:c r="J48" s="61"/>
      <x:c r="K48" s="61"/>
      <x:c r="L48" s="59"/>
      <x:c r="M48" s="56"/>
      <x:c r="N48" s="56"/>
    </x:row>
    <x:row r="49">
      <x:c r="A49" s="56"/>
      <x:c r="B49" s="56"/>
      <x:c r="C49" s="56"/>
      <x:c r="D49" s="57"/>
      <x:c r="E49" s="58"/>
      <x:c r="F49" s="59"/>
      <x:c r="G49" s="60"/>
      <x:c r="H49" s="61"/>
      <x:c r="I49" s="62"/>
      <x:c r="J49" s="61"/>
      <x:c r="K49" s="61"/>
      <x:c r="L49" s="59"/>
      <x:c r="M49" s="56"/>
      <x:c r="N49" s="56"/>
    </x:row>
    <x:row r="50">
      <x:c r="A50" s="56"/>
      <x:c r="B50" s="56"/>
      <x:c r="C50" s="56"/>
      <x:c r="D50" s="57"/>
      <x:c r="E50" s="58"/>
      <x:c r="F50" s="59"/>
      <x:c r="G50" s="60"/>
      <x:c r="H50" s="61"/>
      <x:c r="I50" s="62"/>
      <x:c r="J50" s="61"/>
      <x:c r="K50" s="61"/>
      <x:c r="L50" s="59"/>
      <x:c r="M50" s="56"/>
      <x:c r="N50" s="56"/>
    </x:row>
  </x:sheetData>
  <x:mergeCells>
    <x:mergeCell ref="A1:N1"/>
    <x:mergeCell ref="A2:N2"/>
  </x:mergeCells>
  <x:conditionalFormatting sqref="I5:I50">
    <x:cfRule type="expression" dxfId="0" priority="1">
      <x:formula>I5="180+"</x:formula>
    </x:cfRule>
    <x:cfRule type="expression" dxfId="1" priority="2">
      <x:formula>I5="91-180"</x:formula>
    </x:cfRule>
  </x:conditionalFormatting>
  <x:pageMargins left="0.7" right="0.7" top="0.75" bottom="0.75" header="0.3" footer="0.3"/>
</x:worksheet>
</file>

<file path=xl/worksheets/sheet3.xml><?xml version="1.0" encoding="utf-8"?>
<x:worksheet xmlns:x="http://schemas.openxmlformats.org/spreadsheetml/2006/main">
  <x:sheetFormatPr defaultRowHeight="15"/>
  <x:cols>
    <x:col min="1" max="1" width="27" hidden="0" customWidth="1"/>
    <x:col min="2" max="2" width="19" hidden="0" customWidth="1"/>
    <x:col min="3" max="3" width="3" hidden="0" customWidth="1"/>
    <x:col min="4" max="4" width="11" hidden="0" customWidth="1"/>
    <x:col min="5" max="5" width="22" hidden="0" customWidth="1"/>
    <x:col min="6" max="6" width="28" hidden="0" customWidth="1"/>
    <x:col min="7" max="7" width="19" hidden="0" customWidth="1"/>
    <x:col min="8" max="8" width="42" hidden="0" customWidth="1"/>
    <x:col min="9" max="9" width="18" hidden="0" customWidth="1"/>
    <x:col min="10" max="10" width="17" hidden="0" customWidth="1"/>
  </x:cols>
  <x:sheetData>
    <x:row r="1" ht="34" customHeight="1">
      <x:c r="A1" s="4" t="str">
        <x:v>ClearCFO | Inventory Dashboard</x:v>
      </x:c>
      <x:c r="B1" s="4"/>
      <x:c r="C1" s="4"/>
      <x:c r="D1" s="4"/>
      <x:c r="E1" s="4"/>
      <x:c r="F1" s="4"/>
      <x:c r="G1" s="4"/>
      <x:c r="H1" s="4"/>
      <x:c r="I1" s="4"/>
      <x:c r="J1" s="4"/>
    </x:row>
    <x:row r="2" ht="28" customHeight="1">
      <x:c r="A2" s="10" t="str">
        <x:v>Identify aging exposure and cash that could be released without harming service levels.</x:v>
      </x:c>
      <x:c r="B2" s="10"/>
      <x:c r="C2" s="10"/>
      <x:c r="D2" s="10"/>
      <x:c r="E2" s="10"/>
      <x:c r="F2" s="10"/>
      <x:c r="G2" s="10"/>
      <x:c r="H2" s="10"/>
      <x:c r="I2" s="10"/>
      <x:c r="J2" s="10"/>
    </x:row>
    <x:row r="4" ht="24" customHeight="1">
      <x:c r="A4" s="37" t="str">
        <x:v>Metric</x:v>
      </x:c>
      <x:c r="B4" s="37" t="str">
        <x:v>Value</x:v>
      </x:c>
      <x:c r="D4" s="37" t="str">
        <x:v>Priority</x:v>
      </x:c>
      <x:c r="E4" s="37" t="str">
        <x:v>SKU / Category</x:v>
      </x:c>
      <x:c r="F4" s="37" t="str">
        <x:v>Issue</x:v>
      </x:c>
      <x:c r="G4" s="37" t="str">
        <x:v>Potential Release ₹</x:v>
      </x:c>
      <x:c r="H4" s="37" t="str">
        <x:v>Action</x:v>
      </x:c>
      <x:c r="I4" s="37" t="str">
        <x:v>Owner</x:v>
      </x:c>
      <x:c r="J4" s="37" t="str">
        <x:v>Review Cadence</x:v>
      </x:c>
    </x:row>
    <x:row r="5">
      <x:c r="A5" t="str">
        <x:v>Total Inventory</x:v>
      </x:c>
      <x:c r="B5" s="70" t="n">
        <x:f>SUM('Inventory Detail'!F5:F50)</x:f>
        <x:v>2737800</x:v>
      </x:c>
      <x:c r="D5" s="21" t="str">
        <x:v>High</x:v>
      </x:c>
      <x:c r="E5" s="21" t="str">
        <x:v>Legacy Part F</x:v>
      </x:c>
      <x:c r="F5" s="21" t="str">
        <x:v>180+ days since movement</x:v>
      </x:c>
      <x:c r="G5" s="76" t="n">
        <x:v>167750</x:v>
      </x:c>
      <x:c r="H5" s="21" t="str">
        <x:v>Freeze purchasing; evaluate liquidation / alternate use.</x:v>
      </x:c>
      <x:c r="I5" s="21" t="str">
        <x:v>Operations</x:v>
      </x:c>
      <x:c r="J5" s="21" t="str">
        <x:v>Weekly</x:v>
      </x:c>
    </x:row>
    <x:row r="6">
      <x:c r="A6" t="str">
        <x:v>Inventory &gt;90 days</x:v>
      </x:c>
      <x:c r="B6" s="70" t="n">
        <x:f>SUMIFS('Inventory Detail'!F5:F50,'Inventory Detail'!H5:H50,"&gt;90")</x:f>
        <x:v>1014800</x:v>
      </x:c>
      <x:c r="D6" s="21" t="str">
        <x:v>High</x:v>
      </x:c>
      <x:c r="E6" s="21" t="str">
        <x:v>Finished Product D</x:v>
      </x:c>
      <x:c r="F6" s="21" t="str">
        <x:v>91–180 days aging</x:v>
      </x:c>
      <x:c r="G6" s="76" t="n">
        <x:v>166600</x:v>
      </x:c>
      <x:c r="H6" s="21" t="str">
        <x:v>Sales promotion / channel clearance / production reset.</x:v>
      </x:c>
      <x:c r="I6" s="21" t="str">
        <x:v>Sales + Ops</x:v>
      </x:c>
      <x:c r="J6" s="21" t="str">
        <x:v>Weekly</x:v>
      </x:c>
    </x:row>
    <x:row r="7">
      <x:c r="A7" t="str">
        <x:v>Inventory &gt;180 days</x:v>
      </x:c>
      <x:c r="B7" s="70" t="n">
        <x:f>SUMIFS('Inventory Detail'!F5:F50,'Inventory Detail'!H5:H50,"&gt;180")</x:f>
        <x:v>252000</x:v>
      </x:c>
      <x:c r="D7" s="21" t="str">
        <x:v>Medium</x:v>
      </x:c>
      <x:c r="E7" s="21" t="str">
        <x:v>Accessory G</x:v>
      </x:c>
      <x:c r="F7" s="21" t="str">
        <x:v>91–180 days aging</x:v>
      </x:c>
      <x:c r="G7" s="76" t="n">
        <x:v>115600</x:v>
      </x:c>
      <x:c r="H7" s="21" t="str">
        <x:v>Review forecast and reduce reorder level.</x:v>
      </x:c>
      <x:c r="I7" s="21" t="str">
        <x:v>Planning</x:v>
      </x:c>
      <x:c r="J7" s="21" t="str">
        <x:v>Monthly</x:v>
      </x:c>
    </x:row>
    <x:row r="8">
      <x:c r="A8" t="str">
        <x:v>Potential Cash Release</x:v>
      </x:c>
      <x:c r="B8" s="70" t="n">
        <x:f>SUM('Inventory Detail'!L5:L50)</x:f>
        <x:v>1146050</x:v>
      </x:c>
      <x:c r="D8" s="21" t="str">
        <x:v>Medium</x:v>
      </x:c>
      <x:c r="E8" s="21" t="str">
        <x:v>Finished Product C</x:v>
      </x:c>
      <x:c r="F8" s="21" t="str">
        <x:v>61–90 days aging</x:v>
      </x:c>
      <x:c r="G8" s="76" t="n">
        <x:v>225000</x:v>
      </x:c>
      <x:c r="H8" s="21" t="str">
        <x:v>Monitor demand before next production cycle.</x:v>
      </x:c>
      <x:c r="I8" s="21" t="str">
        <x:v>Operations</x:v>
      </x:c>
      <x:c r="J8" s="21" t="str">
        <x:v>Monthly</x:v>
      </x:c>
    </x:row>
    <x:row r="9">
      <x:c r="A9" t="str">
        <x:v>% Inventory &gt;90 days</x:v>
      </x:c>
      <x:c r="B9" s="72" t="n">
        <x:f>IF(B5=0,0,B6/B5)</x:f>
        <x:v>0.37066257579078093</x:v>
      </x:c>
      <x:c r="D9" s="21"/>
      <x:c r="E9" s="21"/>
      <x:c r="F9" s="21"/>
      <x:c r="G9" s="21"/>
      <x:c r="H9" s="21"/>
      <x:c r="I9" s="21"/>
      <x:c r="J9" s="21"/>
    </x:row>
    <x:row r="10">
      <x:c r="A10" t="str">
        <x:v>Excess Units</x:v>
      </x:c>
      <x:c r="B10" s="74" t="n">
        <x:f>SUM('Inventory Detail'!K5:K50)</x:f>
        <x:v>2970</x:v>
      </x:c>
      <x:c r="D10" s="21"/>
      <x:c r="E10" s="21"/>
      <x:c r="F10" s="21"/>
      <x:c r="G10" s="21"/>
      <x:c r="H10" s="21"/>
      <x:c r="I10" s="21"/>
      <x:c r="J10" s="21"/>
    </x:row>
    <x:row r="11">
      <x:c r="D11" s="21"/>
      <x:c r="E11" s="21"/>
      <x:c r="F11" s="21"/>
      <x:c r="G11" s="21"/>
      <x:c r="H11" s="21"/>
      <x:c r="I11" s="21"/>
      <x:c r="J11" s="21"/>
    </x:row>
    <x:row r="12">
      <x:c r="D12" s="21"/>
      <x:c r="E12" s="21"/>
      <x:c r="F12" s="21"/>
      <x:c r="G12" s="21"/>
      <x:c r="H12" s="21"/>
      <x:c r="I12" s="21"/>
      <x:c r="J12" s="21"/>
    </x:row>
    <x:row r="13" ht="24" customHeight="1">
      <x:c r="A13" s="37" t="str">
        <x:v>Aging Bucket</x:v>
      </x:c>
      <x:c r="B13" s="37" t="str">
        <x:v>Inventory Value ₹</x:v>
      </x:c>
      <x:c r="C13" s="37" t="str">
        <x:v>Share %</x:v>
      </x:c>
      <x:c r="D13" s="21"/>
      <x:c r="E13" s="21"/>
      <x:c r="F13" s="21"/>
      <x:c r="G13" s="21"/>
      <x:c r="H13" s="21"/>
      <x:c r="I13" s="21"/>
      <x:c r="J13" s="21"/>
    </x:row>
    <x:row r="14">
      <x:c r="A14" t="str">
        <x:v>0-30</x:v>
      </x:c>
      <x:c r="B14" s="70" t="n">
        <x:f>SUMIFS('Inventory Detail'!F5:F50,'Inventory Detail'!I5:I50,"0-30")</x:f>
        <x:v>664000</x:v>
      </x:c>
      <x:c r="C14" s="72" t="n">
        <x:f>IF($B$5=0,0,B14/$B$5)</x:f>
        <x:v>0.24253049894075535</x:v>
      </x:c>
      <x:c r="D14" s="21"/>
      <x:c r="E14" s="21"/>
      <x:c r="F14" s="21"/>
      <x:c r="G14" s="21"/>
      <x:c r="H14" s="21"/>
      <x:c r="I14" s="21"/>
      <x:c r="J14" s="21"/>
    </x:row>
    <x:row r="15">
      <x:c r="A15" t="str">
        <x:v>31-60</x:v>
      </x:c>
      <x:c r="B15" s="70" t="n">
        <x:f>SUMIFS('Inventory Detail'!F5:F50,'Inventory Detail'!I5:I50,"31-60")</x:f>
        <x:v>459000</x:v>
      </x:c>
      <x:c r="C15" s="72" t="n">
        <x:f>IF($B$5=0,0,B15/$B$5)</x:f>
        <x:v>0.16765285996055226</x:v>
      </x:c>
      <x:c r="D15" s="21"/>
      <x:c r="E15" s="21"/>
      <x:c r="F15" s="21"/>
      <x:c r="G15" s="21"/>
      <x:c r="H15" s="21"/>
      <x:c r="I15" s="21"/>
      <x:c r="J15" s="21"/>
    </x:row>
    <x:row r="16">
      <x:c r="A16" t="str">
        <x:v>61-90</x:v>
      </x:c>
      <x:c r="B16" s="70" t="n">
        <x:f>SUMIFS('Inventory Detail'!F5:F50,'Inventory Detail'!I5:I50,"61-90")</x:f>
        <x:v>600000</x:v>
      </x:c>
      <x:c r="C16" s="72" t="n">
        <x:f>IF($B$5=0,0,B16/$B$5)</x:f>
        <x:v>0.21915406530791146</x:v>
      </x:c>
      <x:c r="D16" s="21"/>
      <x:c r="E16" s="21"/>
      <x:c r="F16" s="21"/>
      <x:c r="G16" s="21"/>
      <x:c r="H16" s="21"/>
      <x:c r="I16" s="21"/>
      <x:c r="J16" s="21"/>
    </x:row>
    <x:row r="17">
      <x:c r="A17" t="str">
        <x:v>91-180</x:v>
      </x:c>
      <x:c r="B17" s="70" t="n">
        <x:f>SUMIFS('Inventory Detail'!F5:F50,'Inventory Detail'!I5:I50,"91-180")</x:f>
        <x:v>762800</x:v>
      </x:c>
      <x:c r="C17" s="72" t="n">
        <x:f>IF($B$5=0,0,B17/$B$5)</x:f>
        <x:v>0.27861786836145813</x:v>
      </x:c>
      <x:c r="D17" s="21"/>
      <x:c r="E17" s="21"/>
      <x:c r="F17" s="21"/>
      <x:c r="G17" s="21"/>
      <x:c r="H17" s="21"/>
      <x:c r="I17" s="21"/>
      <x:c r="J17" s="21"/>
    </x:row>
    <x:row r="18">
      <x:c r="A18" t="str">
        <x:v>180+</x:v>
      </x:c>
      <x:c r="B18" s="70" t="n">
        <x:f>SUMIFS('Inventory Detail'!F5:F50,'Inventory Detail'!I5:I50,"180+")</x:f>
        <x:v>252000</x:v>
      </x:c>
      <x:c r="C18" s="72" t="n">
        <x:f>IF($B$5=0,0,B18/$B$5)</x:f>
        <x:v>0.09204470742932282</x:v>
      </x:c>
      <x:c r="D18" s="21"/>
      <x:c r="E18" s="21"/>
      <x:c r="F18" s="21"/>
      <x:c r="G18" s="21"/>
      <x:c r="H18" s="21"/>
      <x:c r="I18" s="21"/>
      <x:c r="J18" s="21"/>
    </x:row>
    <x:row r="19">
      <x:c r="D19" s="21"/>
      <x:c r="E19" s="21"/>
      <x:c r="F19" s="21"/>
      <x:c r="G19" s="21"/>
      <x:c r="H19" s="21"/>
      <x:c r="I19" s="21"/>
      <x:c r="J19" s="21"/>
    </x:row>
    <x:row r="20">
      <x:c r="D20" s="21"/>
      <x:c r="E20" s="21"/>
      <x:c r="F20" s="21"/>
      <x:c r="G20" s="21"/>
      <x:c r="H20" s="21"/>
      <x:c r="I20" s="21"/>
      <x:c r="J20" s="21"/>
    </x:row>
  </x:sheetData>
  <x:mergeCells>
    <x:mergeCell ref="A1:J1"/>
    <x:mergeCell ref="A2:J2"/>
  </x:mergeCells>
  <x:pageMargins left="0.7" right="0.7" top="0.75" bottom="0.75" header="0.3" footer="0.3"/>
  <x:drawing xmlns:r="http://schemas.openxmlformats.org/officeDocument/2006/relationships" r:id="R38a765ae047a4305"/>
</x:worksheet>
</file>