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430efb0e5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0789431226b844bc"/>
    <x:sheet xmlns:r="http://schemas.openxmlformats.org/officeDocument/2006/relationships" name="Product Inputs" sheetId="2" r:id="R31a540b377ff4ecc"/>
    <x:sheet xmlns:r="http://schemas.openxmlformats.org/officeDocument/2006/relationships" name="Bridge" sheetId="3" r:id="R82408a3aaae244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;[Red](#,##0.0);-"/>
    <x:numFmt numFmtId="201" formatCode="₹#,##0;[Red](₹#,##0);-"/>
  </x:numFmts>
  <x:fonts count="9">
    <x:font>
      <x:sz val="11"/>
      <x:name val="Carlito"/>
    </x:font>
    <x:font>
      <x:b/>
      <x:sz val="20"/>
      <x:color rgb="FFFFFFFF"/>
      <x:name val="Carlito"/>
    </x:font>
    <x:font>
      <x:i/>
      <x:sz val="10"/>
      <x:color rgb="FF59636B"/>
      <x:name val="Carlito"/>
    </x:font>
    <x:font>
      <x:b/>
      <x:sz val="11"/>
      <x:color rgb="FFFFFFFF"/>
      <x:name val="Carlito"/>
    </x:font>
    <x:font>
      <x:b/>
      <x:sz val="10"/>
      <x:color rgb="FFFFFFFF"/>
      <x:name val="Carlito"/>
    </x:font>
    <x:font>
      <x:sz val="11"/>
      <x:color rgb="FF0000FF"/>
      <x:name val="Carlito"/>
    </x:font>
    <x:font>
      <x:sz val="11"/>
      <x:color rgb="FF1F2933"/>
      <x:name val="Carlito"/>
    </x:font>
    <x:font>
      <x:b/>
      <x:sz val="11"/>
      <x:color rgb="FF1F2933"/>
      <x:name val="Carlito"/>
    </x:font>
    <x:font>
      <x:sz val="11"/>
      <x:color rgb="FF0080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35"/>
      </x:patternFill>
    </x:fill>
    <x:fill>
      <x:patternFill patternType="solid">
        <x:fgColor rgb="FFF7F5F0"/>
      </x:patternFill>
    </x:fill>
    <x:fill>
      <x:patternFill patternType="solid">
        <x:fgColor rgb="FF2F8A75"/>
      </x:patternFill>
    </x:fill>
    <x:fill>
      <x:patternFill patternType="solid">
        <x:fgColor rgb="FFEAF4EF"/>
      </x:patternFill>
    </x:fill>
  </x:fills>
  <x:borders count="2">
    <x:border/>
    <x:border/>
  </x:borders>
  <x:cellStyleXfs count="1">
    <x:xf numFmtId="0" fontId="0" fillId="0" borderId="0"/>
  </x:cellStyleXfs>
  <x:cellXfs count="4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201" fontId="7" fillId="5" borderId="0" xfId="0" applyNumberFormat="1" applyFont="1" applyFill="1" applyBorder="1"/>
    <x:xf numFmtId="201" fontId="7" fillId="5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201" fontId="8" fillId="0" borderId="0" xfId="0" applyNumberFormat="1" applyFont="1" applyFill="1" applyBorder="1"/>
    <x:xf numFmtId="201" fontId="8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ca3eb16cf455f" /><Relationship Type="http://schemas.openxmlformats.org/officeDocument/2006/relationships/theme" Target="/xl/theme/theme1.xml" Id="Rb857e43c18eb4ea8" /><Relationship Type="http://schemas.openxmlformats.org/officeDocument/2006/relationships/sharedStrings" Target="/xl/sharedStrings.xml" Id="Rb6ce1c56e07d488d" /><Relationship Type="http://schemas.openxmlformats.org/officeDocument/2006/relationships/worksheet" Target="/xl/worksheets/sheet1.xml" Id="R0789431226b844bc" /><Relationship Type="http://schemas.openxmlformats.org/officeDocument/2006/relationships/worksheet" Target="/xl/worksheets/sheet2.xml" Id="R31a540b377ff4ecc" /><Relationship Type="http://schemas.openxmlformats.org/officeDocument/2006/relationships/worksheet" Target="/xl/worksheets/sheet3.xml" Id="R82408a3aaae2441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fb8d93cf550432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Gross Profit Movement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Series 1</c:v>
          </c:tx>
          <c:cat>
            <c:strRef>
              <c:f>'Bridge'!$A$6:$A$10</c:f>
              <c:strCache>
                <c:ptCount val="0"/>
              </c:strCache>
            </c:strRef>
          </c:cat>
          <c:val>
            <c:numRef>
              <c:f>'Bridge'!$B$6:$B$10</c:f>
              <c:numCache>
                <c:formatCode>₹#,##0;[Red](₹#,##0);-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fb8d93cf550432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079ae49659da4738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4" hidden="0" customWidth="1"/>
    <x:col min="3" max="3" width="42" hidden="0" customWidth="1"/>
  </x:cols>
  <x:sheetData>
    <x:row r="1" ht="34" customHeight="1">
      <x:c r="A1" s="4" t="str">
        <x:v>ClearCFO | Pricing &amp; Margin Bridge</x:v>
      </x:c>
      <x:c r="B1" s="4"/>
      <x:c r="C1" s="4"/>
      <x:c r="D1" s="4"/>
      <x:c r="E1" s="4"/>
      <x:c r="F1" s="4"/>
      <x:c r="G1" s="4"/>
    </x:row>
    <x:row r="2" ht="26" customHeight="1">
      <x:c r="A2" s="10" t="str">
        <x:v>Explain gross-profit movement through volume, price and unit-cost drivers.</x:v>
      </x:c>
      <x:c r="B2" s="10"/>
      <x:c r="C2" s="10"/>
      <x:c r="D2" s="10"/>
      <x:c r="E2" s="10"/>
      <x:c r="F2" s="10"/>
      <x:c r="G2" s="10"/>
    </x:row>
    <x:row r="4" ht="21" customHeight="1">
      <x:c r="A4" s="14" t="str">
        <x:v>MODEL LOGIC</x:v>
      </x:c>
      <x:c r="B4" s="14" t="str">
        <x:v>MODEL LOGIC</x:v>
      </x:c>
      <x:c r="C4" s="14" t="str">
        <x:v>MODEL LOGIC</x:v>
      </x:c>
      <x:c r="D4" s="14" t="str">
        <x:v>MODEL LOGIC</x:v>
      </x:c>
      <x:c r="E4" s="14" t="str">
        <x:v>MODEL LOGIC</x:v>
      </x:c>
      <x:c r="F4" s="14" t="str">
        <x:v>MODEL LOGIC</x:v>
      </x:c>
      <x:c r="G4" s="14" t="str">
        <x:v>MODEL LOGIC</x:v>
      </x:c>
    </x:row>
    <x:row r="5">
      <x:c r="A5" s="19" t="str">
        <x:v>Driver</x:v>
      </x:c>
      <x:c r="B5" s="19" t="str">
        <x:v>Calculation concept</x:v>
      </x:c>
      <x:c r="C5" s="19" t="str">
        <x:v>Management question</x:v>
      </x:c>
    </x:row>
    <x:row r="6">
      <x:c r="A6" s="24" t="str">
        <x:v>Volume</x:v>
      </x:c>
      <x:c r="B6" s="24" t="str">
        <x:v>Change in units × prior contribution/unit</x:v>
      </x:c>
      <x:c r="C6" s="24" t="str">
        <x:v>Did growth or contraction change gross profit?</x:v>
      </x:c>
    </x:row>
    <x:row r="7">
      <x:c r="A7" s="24" t="str">
        <x:v>Price</x:v>
      </x:c>
      <x:c r="B7" s="24" t="str">
        <x:v>Current units × change in selling price</x:v>
      </x:c>
      <x:c r="C7" s="24" t="str">
        <x:v>Are pricing actions helping or hurting margin?</x:v>
      </x:c>
    </x:row>
    <x:row r="8">
      <x:c r="A8" s="24" t="str">
        <x:v>Cost</x:v>
      </x:c>
      <x:c r="B8" s="24" t="str">
        <x:v>Current units × change in unit cost, shown as negative impact</x:v>
      </x:c>
      <x:c r="C8" s="24" t="str">
        <x:v>How much inflation/procurement movement affected margin?</x:v>
      </x:c>
    </x:row>
    <x:row r="9">
      <x:c r="A9" s="24" t="str">
        <x:v>Reconciliation</x:v>
      </x:c>
      <x:c r="B9" s="24" t="str">
        <x:v>Prior GP + volume + price + cost = current GP</x:v>
      </x:c>
      <x:c r="C9" s="24" t="str">
        <x:v>Does the bridge fully reconcile?</x:v>
      </x:c>
    </x:row>
  </x:sheetData>
  <x:mergeCells>
    <x:mergeCell ref="A1:G1"/>
    <x:mergeCell ref="A2:G2"/>
    <x:mergeCell ref="A4:G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2" hidden="0" customWidth="1"/>
    <x:col min="3" max="3" width="13" hidden="0" customWidth="1"/>
    <x:col min="4" max="4" width="15" hidden="0" customWidth="1"/>
    <x:col min="5" max="5" width="13" hidden="0" customWidth="1"/>
    <x:col min="6" max="6" width="14" hidden="0" customWidth="1"/>
    <x:col min="7" max="7" width="16" hidden="0" customWidth="1"/>
    <x:col min="8" max="8" width="16" hidden="0" customWidth="1"/>
    <x:col min="9" max="9" width="17" hidden="0" customWidth="1"/>
    <x:col min="10" max="10" width="14" hidden="0" customWidth="1"/>
    <x:col min="11" max="11" width="15" hidden="0" customWidth="1"/>
    <x:col min="12" max="12" width="16" hidden="0" customWidth="1"/>
    <x:col min="13" max="13" width="15" hidden="0" customWidth="1"/>
    <x:col min="14" max="14" width="14" hidden="0" customWidth="1"/>
    <x:col min="15" max="15" width="14" hidden="0" customWidth="1"/>
  </x:cols>
  <x:sheetData>
    <x:row r="1" ht="34" customHeight="1">
      <x:c r="A1" s="4" t="str">
        <x:v>ClearCFO | Product-Level Pricing &amp; Margin Inputs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6" customHeight="1">
      <x:c r="A2" s="10" t="str">
        <x:v>Blue cells are inputs. Units: quantity in units; price/cost in ₹; revenue/gross profit in ₹ lakh.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</x:row>
    <x:row r="4">
      <x:c r="A4" s="19" t="str">
        <x:v>Product</x:v>
      </x:c>
      <x:c r="B4" s="19" t="str">
        <x:v>Prior Units</x:v>
      </x:c>
      <x:c r="C4" s="19" t="str">
        <x:v>Prior Price ₹</x:v>
      </x:c>
      <x:c r="D4" s="19" t="str">
        <x:v>Prior Unit Cost ₹</x:v>
      </x:c>
      <x:c r="E4" s="19" t="str">
        <x:v>Current Units</x:v>
      </x:c>
      <x:c r="F4" s="19" t="str">
        <x:v>Current Price ₹</x:v>
      </x:c>
      <x:c r="G4" s="19" t="str">
        <x:v>Current Unit Cost ₹</x:v>
      </x:c>
      <x:c r="H4" s="19" t="str">
        <x:v>Prior Revenue ₹L</x:v>
      </x:c>
      <x:c r="I4" s="19" t="str">
        <x:v>Current Revenue ₹L</x:v>
      </x:c>
      <x:c r="J4" s="19" t="str">
        <x:v>Prior GP ₹L</x:v>
      </x:c>
      <x:c r="K4" s="19" t="str">
        <x:v>Current GP ₹L</x:v>
      </x:c>
      <x:c r="L4" s="19" t="str">
        <x:v>Volume Impact ₹L</x:v>
      </x:c>
      <x:c r="M4" s="19" t="str">
        <x:v>Price Impact ₹L</x:v>
      </x:c>
      <x:c r="N4" s="19" t="str">
        <x:v>Cost Impact ₹L</x:v>
      </x:c>
      <x:c r="O4" s="19" t="str">
        <x:v>GP Change ₹L</x:v>
      </x:c>
    </x:row>
    <x:row r="5">
      <x:c r="A5" t="str">
        <x:v>Core A</x:v>
      </x:c>
      <x:c r="B5" s="30" t="n">
        <x:v>9000</x:v>
      </x:c>
      <x:c r="C5" s="30" t="n">
        <x:v>820</x:v>
      </x:c>
      <x:c r="D5" s="30" t="n">
        <x:v>510</x:v>
      </x:c>
      <x:c r="E5" s="30" t="n">
        <x:v>8460</x:v>
      </x:c>
      <x:c r="F5" s="30" t="n">
        <x:v>828.2</x:v>
      </x:c>
      <x:c r="G5" s="30" t="n">
        <x:v>522.75</x:v>
      </x:c>
      <x:c r="H5" s="32" t="n">
        <x:f>B5*C5/100000</x:f>
        <x:v>73.8</x:v>
      </x:c>
      <x:c r="I5" s="32" t="n">
        <x:f>E5*F5/100000</x:f>
        <x:v>70.06572</x:v>
      </x:c>
      <x:c r="J5" s="32" t="n">
        <x:f>B5*(C5-D5)/100000</x:f>
        <x:v>27.9</x:v>
      </x:c>
      <x:c r="K5" s="32" t="n">
        <x:f>E5*(F5-G5)/100000</x:f>
        <x:v>25.841070000000006</x:v>
      </x:c>
      <x:c r="L5" s="32" t="n">
        <x:f>(E5-B5)*(C5-D5)/100000</x:f>
        <x:v>-1.674</x:v>
      </x:c>
      <x:c r="M5" s="32" t="n">
        <x:f>E5*(F5-C5)/100000</x:f>
        <x:v>0.6937200000000038</x:v>
      </x:c>
      <x:c r="N5" s="32" t="n">
        <x:f>-E5*(G5-D5)/100000</x:f>
        <x:v>-1.07865</x:v>
      </x:c>
      <x:c r="O5" s="32" t="n">
        <x:f>K5-J5</x:f>
        <x:v>-2.058929999999993</x:v>
      </x:c>
    </x:row>
    <x:row r="6">
      <x:c r="A6" t="str">
        <x:v>Core B</x:v>
      </x:c>
      <x:c r="B6" s="30" t="n">
        <x:v>10400</x:v>
      </x:c>
      <x:c r="C6" s="30" t="n">
        <x:v>895</x:v>
      </x:c>
      <x:c r="D6" s="30" t="n">
        <x:v>558</x:v>
      </x:c>
      <x:c r="E6" s="30" t="n">
        <x:v>10140</x:v>
      </x:c>
      <x:c r="F6" s="30" t="n">
        <x:v>909.32</x:v>
      </x:c>
      <x:c r="G6" s="30" t="n">
        <x:v>574.18</x:v>
      </x:c>
      <x:c r="H6" s="32" t="n">
        <x:f>B6*C6/100000</x:f>
        <x:v>93.08</x:v>
      </x:c>
      <x:c r="I6" s="32" t="n">
        <x:f>E6*F6/100000</x:f>
        <x:v>92.205048</x:v>
      </x:c>
      <x:c r="J6" s="32" t="n">
        <x:f>B6*(C6-D6)/100000</x:f>
        <x:v>35.048</x:v>
      </x:c>
      <x:c r="K6" s="32" t="n">
        <x:f>E6*(F6-G6)/100000</x:f>
        <x:v>33.983196000000014</x:v>
      </x:c>
      <x:c r="L6" s="32" t="n">
        <x:f>(E6-B6)*(C6-D6)/100000</x:f>
        <x:v>-0.8762</x:v>
      </x:c>
      <x:c r="M6" s="32" t="n">
        <x:f>E6*(F6-C6)/100000</x:f>
        <x:v>1.4520480000000051</x:v>
      </x:c>
      <x:c r="N6" s="32" t="n">
        <x:f>-E6*(G6-D6)/100000</x:f>
        <x:v>-1.640651999999995</x:v>
      </x:c>
      <x:c r="O6" s="32" t="n">
        <x:f>K6-J6</x:f>
        <x:v>-1.064803999999988</x:v>
      </x:c>
    </x:row>
    <x:row r="7">
      <x:c r="A7" t="str">
        <x:v>Premium C</x:v>
      </x:c>
      <x:c r="B7" s="30" t="n">
        <x:v>11800</x:v>
      </x:c>
      <x:c r="C7" s="30" t="n">
        <x:v>970</x:v>
      </x:c>
      <x:c r="D7" s="30" t="n">
        <x:v>606</x:v>
      </x:c>
      <x:c r="E7" s="30" t="n">
        <x:v>11918</x:v>
      </x:c>
      <x:c r="F7" s="30" t="n">
        <x:v>991.34</x:v>
      </x:c>
      <x:c r="G7" s="30" t="n">
        <x:v>626</x:v>
      </x:c>
      <x:c r="H7" s="32" t="n">
        <x:f>B7*C7/100000</x:f>
        <x:v>114.46</x:v>
      </x:c>
      <x:c r="I7" s="32" t="n">
        <x:f>E7*F7/100000</x:f>
        <x:v>118.1479012</x:v>
      </x:c>
      <x:c r="J7" s="32" t="n">
        <x:f>B7*(C7-D7)/100000</x:f>
        <x:v>42.952</x:v>
      </x:c>
      <x:c r="K7" s="32" t="n">
        <x:f>E7*(F7-G7)/100000</x:f>
        <x:v>43.5412212</x:v>
      </x:c>
      <x:c r="L7" s="32" t="n">
        <x:f>(E7-B7)*(C7-D7)/100000</x:f>
        <x:v>0.42952</x:v>
      </x:c>
      <x:c r="M7" s="32" t="n">
        <x:f>E7*(F7-C7)/100000</x:f>
        <x:v>2.5433012000000037</x:v>
      </x:c>
      <x:c r="N7" s="32" t="n">
        <x:f>-E7*(G7-D7)/100000</x:f>
        <x:v>-2.3836</x:v>
      </x:c>
      <x:c r="O7" s="32" t="n">
        <x:f>K7-J7</x:f>
        <x:v>0.5892212000000043</x:v>
      </x:c>
    </x:row>
    <x:row r="8">
      <x:c r="A8" t="str">
        <x:v>Service D</x:v>
      </x:c>
      <x:c r="B8" s="30" t="n">
        <x:v>13200</x:v>
      </x:c>
      <x:c r="C8" s="30" t="n">
        <x:v>1045</x:v>
      </x:c>
      <x:c r="D8" s="30" t="n">
        <x:v>654</x:v>
      </x:c>
      <x:c r="E8" s="30" t="n">
        <x:v>13793</x:v>
      </x:c>
      <x:c r="F8" s="30" t="n">
        <x:v>1074.26</x:v>
      </x:c>
      <x:c r="G8" s="30" t="n">
        <x:v>678.2</x:v>
      </x:c>
      <x:c r="H8" s="32" t="n">
        <x:f>B8*C8/100000</x:f>
        <x:v>137.94</x:v>
      </x:c>
      <x:c r="I8" s="32" t="n">
        <x:f>E8*F8/100000</x:f>
        <x:v>148.1726818</x:v>
      </x:c>
      <x:c r="J8" s="32" t="n">
        <x:f>B8*(C8-D8)/100000</x:f>
        <x:v>51.612</x:v>
      </x:c>
      <x:c r="K8" s="32" t="n">
        <x:f>E8*(F8-G8)/100000</x:f>
        <x:v>54.628555799999994</x:v>
      </x:c>
      <x:c r="L8" s="32" t="n">
        <x:f>(E8-B8)*(C8-D8)/100000</x:f>
        <x:v>2.31863</x:v>
      </x:c>
      <x:c r="M8" s="32" t="n">
        <x:f>E8*(F8-C8)/100000</x:f>
        <x:v>4.035831799999999</x:v>
      </x:c>
      <x:c r="N8" s="32" t="n">
        <x:f>-E8*(G8-D8)/100000</x:f>
        <x:v>-3.337906000000006</x:v>
      </x:c>
      <x:c r="O8" s="32" t="n">
        <x:f>K8-J8</x:f>
        <x:v>3.016555799999992</x:v>
      </x:c>
    </x:row>
    <x:row r="9">
      <x:c r="A9" t="str">
        <x:v>Export E</x:v>
      </x:c>
      <x:c r="B9" s="30" t="n">
        <x:v>14600</x:v>
      </x:c>
      <x:c r="C9" s="30" t="n">
        <x:v>1120</x:v>
      </x:c>
      <x:c r="D9" s="30" t="n">
        <x:v>702</x:v>
      </x:c>
      <x:c r="E9" s="30" t="n">
        <x:v>15768</x:v>
      </x:c>
      <x:c r="F9" s="30" t="n">
        <x:v>1158.08</x:v>
      </x:c>
      <x:c r="G9" s="30" t="n">
        <x:v>730.78</x:v>
      </x:c>
      <x:c r="H9" s="32" t="n">
        <x:f>B9*C9/100000</x:f>
        <x:v>163.52</x:v>
      </x:c>
      <x:c r="I9" s="32" t="n">
        <x:f>E9*F9/100000</x:f>
        <x:v>182.60605439999998</x:v>
      </x:c>
      <x:c r="J9" s="32" t="n">
        <x:f>B9*(C9-D9)/100000</x:f>
        <x:v>61.028</x:v>
      </x:c>
      <x:c r="K9" s="32" t="n">
        <x:f>E9*(F9-G9)/100000</x:f>
        <x:v>67.37666399999999</x:v>
      </x:c>
      <x:c r="L9" s="32" t="n">
        <x:f>(E9-B9)*(C9-D9)/100000</x:f>
        <x:v>4.88224</x:v>
      </x:c>
      <x:c r="M9" s="32" t="n">
        <x:f>E9*(F9-C9)/100000</x:f>
        <x:v>6.004454399999989</x:v>
      </x:c>
      <x:c r="N9" s="32" t="n">
        <x:f>-E9*(G9-D9)/100000</x:f>
        <x:v>-4.538030399999996</x:v>
      </x:c>
      <x:c r="O9" s="32" t="n">
        <x:f>K9-J9</x:f>
        <x:v>6.348663999999992</x:v>
      </x:c>
    </x:row>
    <x:row r="10">
      <x:c r="A10" t="str">
        <x:v>New F</x:v>
      </x:c>
      <x:c r="B10" s="30" t="n">
        <x:v>16000</x:v>
      </x:c>
      <x:c r="C10" s="30" t="n">
        <x:v>1195</x:v>
      </x:c>
      <x:c r="D10" s="30" t="n">
        <x:v>750</x:v>
      </x:c>
      <x:c r="E10" s="30" t="n">
        <x:v>17840</x:v>
      </x:c>
      <x:c r="F10" s="30" t="n">
        <x:v>1242.8</x:v>
      </x:c>
      <x:c r="G10" s="30" t="n">
        <x:v>783.75</x:v>
      </x:c>
      <x:c r="H10" s="32" t="n">
        <x:f>B10*C10/100000</x:f>
        <x:v>191.2</x:v>
      </x:c>
      <x:c r="I10" s="32" t="n">
        <x:f>E10*F10/100000</x:f>
        <x:v>221.71552</x:v>
      </x:c>
      <x:c r="J10" s="32" t="n">
        <x:f>B10*(C10-D10)/100000</x:f>
        <x:v>71.2</x:v>
      </x:c>
      <x:c r="K10" s="32" t="n">
        <x:f>E10*(F10-G10)/100000</x:f>
        <x:v>81.89451999999999</x:v>
      </x:c>
      <x:c r="L10" s="32" t="n">
        <x:f>(E10-B10)*(C10-D10)/100000</x:f>
        <x:v>8.188</x:v>
      </x:c>
      <x:c r="M10" s="32" t="n">
        <x:f>E10*(F10-C10)/100000</x:f>
        <x:v>8.527519999999992</x:v>
      </x:c>
      <x:c r="N10" s="32" t="n">
        <x:f>-E10*(G10-D10)/100000</x:f>
        <x:v>-6.021</x:v>
      </x:c>
      <x:c r="O10" s="32" t="n">
        <x:f>K10-J10</x:f>
        <x:v>10.694519999999983</x:v>
      </x:c>
    </x:row>
    <x:row r="12">
      <x:c r="A12" s="35" t="str">
        <x:v>TOTAL</x:v>
      </x:c>
      <x:c r="B12" s="35" t="str"/>
      <x:c r="C12" s="35" t="str"/>
      <x:c r="D12" s="35" t="str"/>
      <x:c r="E12" s="35" t="str"/>
      <x:c r="F12" s="35" t="str"/>
      <x:c r="G12" s="35" t="str"/>
      <x:c r="H12" s="38" t="n">
        <x:f>SUM(H5:H10)</x:f>
        <x:v>774</x:v>
      </x:c>
      <x:c r="I12" s="38" t="n">
        <x:f>SUM(I5:I10)</x:f>
        <x:v>832.9129254</x:v>
      </x:c>
      <x:c r="J12" s="38" t="n">
        <x:f>SUM(J5:J10)</x:f>
        <x:v>289.74</x:v>
      </x:c>
      <x:c r="K12" s="38" t="n">
        <x:f>SUM(K5:K10)</x:f>
        <x:v>307.265227</x:v>
      </x:c>
      <x:c r="L12" s="38" t="n">
        <x:f>SUM(L5:L10)</x:f>
        <x:v>13.26819</x:v>
      </x:c>
      <x:c r="M12" s="38" t="n">
        <x:f>SUM(M5:M10)</x:f>
        <x:v>23.25687539999999</x:v>
      </x:c>
      <x:c r="N12" s="38" t="n">
        <x:f>SUM(N5:N10)</x:f>
        <x:v>-18.999838399999998</x:v>
      </x:c>
      <x:c r="O12" s="38" t="n">
        <x:f>SUM(O5:O10)</x:f>
        <x:v>17.52522699999999</x:v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4" hidden="0" customWidth="1"/>
    <x:col min="4" max="4" width="27" hidden="0" customWidth="1"/>
    <x:col min="5" max="5" width="32" hidden="0" customWidth="1"/>
    <x:col min="6" max="6" width="34" hidden="0" customWidth="1"/>
    <x:col min="7" max="7" width="18" hidden="0" customWidth="1"/>
  </x:cols>
  <x:sheetData>
    <x:row r="1" ht="34" customHeight="1">
      <x:c r="A1" s="4" t="str">
        <x:v>ClearCFO | Gross Profit Bridge</x:v>
      </x:c>
      <x:c r="B1" s="4"/>
      <x:c r="C1" s="4"/>
      <x:c r="D1" s="4"/>
      <x:c r="E1" s="4"/>
      <x:c r="F1" s="4"/>
      <x:c r="G1" s="4"/>
    </x:row>
    <x:row r="2" ht="26" customHeight="1">
      <x:c r="A2" s="10" t="str">
        <x:v>A reconciled management view of what changed and why.</x:v>
      </x:c>
      <x:c r="B2" s="10"/>
      <x:c r="C2" s="10"/>
      <x:c r="D2" s="10"/>
      <x:c r="E2" s="10"/>
      <x:c r="F2" s="10"/>
      <x:c r="G2" s="10"/>
    </x:row>
    <x:row r="4" ht="21" customHeight="1">
      <x:c r="A4" s="14" t="str">
        <x:v>BRIDGE SUMMARY</x:v>
      </x:c>
      <x:c r="B4" s="14" t="str">
        <x:v>BRIDGE SUMMARY</x:v>
      </x:c>
      <x:c r="C4" s="14" t="str">
        <x:v>BRIDGE SUMMARY</x:v>
      </x:c>
      <x:c r="D4" s="14" t="str">
        <x:v>BRIDGE SUMMARY</x:v>
      </x:c>
      <x:c r="E4" s="14" t="str">
        <x:v>BRIDGE SUMMARY</x:v>
      </x:c>
      <x:c r="F4" s="14" t="str">
        <x:v>BRIDGE SUMMARY</x:v>
      </x:c>
      <x:c r="G4" s="14" t="str">
        <x:v>BRIDGE SUMMARY</x:v>
      </x:c>
    </x:row>
    <x:row r="5">
      <x:c r="A5" s="19" t="str">
        <x:v>Metric</x:v>
      </x:c>
      <x:c r="B5" s="19" t="str">
        <x:v>₹ lakh</x:v>
      </x:c>
      <x:c r="D5" s="19" t="str">
        <x:v>Question</x:v>
      </x:c>
      <x:c r="E5" s="19" t="str">
        <x:v>Observation / evidence</x:v>
      </x:c>
      <x:c r="F5" s="19" t="str">
        <x:v>Action</x:v>
      </x:c>
      <x:c r="G5" s="19" t="str">
        <x:v>Owner</x:v>
      </x:c>
    </x:row>
    <x:row r="6">
      <x:c r="A6" t="str">
        <x:v>Prior Gross Profit</x:v>
      </x:c>
      <x:c r="B6" s="42" t="n">
        <x:f>'Product Inputs'!J12</x:f>
        <x:v>289.74</x:v>
      </x:c>
      <x:c r="D6" s="24" t="str">
        <x:v>Where did price help/hurt?</x:v>
      </x:c>
      <x:c r="E6" s="24" t="str">
        <x:v>Review product-level price impacts.</x:v>
      </x:c>
      <x:c r="F6" s="24" t="str">
        <x:v>Focus pricing actions on material negative/low-impact SKUs.</x:v>
      </x:c>
      <x:c r="G6" s="24" t="str">
        <x:v>Commercial</x:v>
      </x:c>
    </x:row>
    <x:row r="7">
      <x:c r="A7" t="str">
        <x:v>Volume impact</x:v>
      </x:c>
      <x:c r="B7" s="42" t="n">
        <x:f>'Product Inputs'!L12</x:f>
        <x:v>13.26819</x:v>
      </x:c>
      <x:c r="D7" s="24" t="str">
        <x:v>Where did cost inflate?</x:v>
      </x:c>
      <x:c r="E7" s="24" t="str">
        <x:v>Review unit-cost impact by product.</x:v>
      </x:c>
      <x:c r="F7" s="24" t="str">
        <x:v>Renegotiate / resource / reprice exposed products.</x:v>
      </x:c>
      <x:c r="G7" s="24" t="str">
        <x:v>Procurement</x:v>
      </x:c>
    </x:row>
    <x:row r="8">
      <x:c r="A8" t="str">
        <x:v>Price impact</x:v>
      </x:c>
      <x:c r="B8" s="42" t="n">
        <x:f>'Product Inputs'!M12</x:f>
        <x:v>23.25687539999999</x:v>
      </x:c>
      <x:c r="D8" s="24" t="str">
        <x:v>Is volume profitable?</x:v>
      </x:c>
      <x:c r="E8" s="24" t="str">
        <x:v>Compare volume impact with price and cost.</x:v>
      </x:c>
      <x:c r="F8" s="24" t="str">
        <x:v>Avoid volume growth that dilutes contribution.</x:v>
      </x:c>
      <x:c r="G8" s="24" t="str">
        <x:v>CEO / CFO</x:v>
      </x:c>
    </x:row>
    <x:row r="9">
      <x:c r="A9" t="str">
        <x:v>Unit-cost impact</x:v>
      </x:c>
      <x:c r="B9" s="42" t="n">
        <x:f>'Product Inputs'!N12</x:f>
        <x:v>-18.999838399999998</x:v>
      </x:c>
      <x:c r="D9" s="24" t="str">
        <x:v>Does the bridge reconcile?</x:v>
      </x:c>
      <x:c r="E9" s="24" t="str">
        <x:v>Prior GP + impacts should equal current GP.</x:v>
      </x:c>
      <x:c r="F9" s="24" t="str">
        <x:v>Investigate unmapped discounts/rebates if not.</x:v>
      </x:c>
      <x:c r="G9" s="24" t="str">
        <x:v>Finance</x:v>
      </x:c>
    </x:row>
    <x:row r="10">
      <x:c r="A10" t="str">
        <x:v>Current Gross Profit</x:v>
      </x:c>
      <x:c r="B10" s="42" t="n">
        <x:f>'Product Inputs'!K12</x:f>
        <x:v>307.265227</x:v>
      </x:c>
    </x:row>
  </x:sheetData>
  <x:mergeCells>
    <x:mergeCell ref="A1:G1"/>
    <x:mergeCell ref="A2:G2"/>
    <x:mergeCell ref="A4:G4"/>
  </x:mergeCells>
  <x:pageMargins left="0.7" right="0.7" top="0.75" bottom="0.75" header="0.3" footer="0.3"/>
  <x:drawing xmlns:r="http://schemas.openxmlformats.org/officeDocument/2006/relationships" r:id="R079ae49659da4738"/>
</x:worksheet>
</file>